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66925"/>
  <mc:AlternateContent xmlns:mc="http://schemas.openxmlformats.org/markup-compatibility/2006">
    <mc:Choice Requires="x15">
      <x15ac:absPath xmlns:x15ac="http://schemas.microsoft.com/office/spreadsheetml/2010/11/ac" url="C:\Users\pohagan\Desktop\Updated CMG Templates\"/>
    </mc:Choice>
  </mc:AlternateContent>
  <xr:revisionPtr revIDLastSave="0" documentId="8_{BB416240-7078-4E89-96E1-00C1D493052F}" xr6:coauthVersionLast="47" xr6:coauthVersionMax="47" xr10:uidLastSave="{00000000-0000-0000-0000-000000000000}"/>
  <bookViews>
    <workbookView xWindow="28680" yWindow="-120" windowWidth="29040" windowHeight="15840" xr2:uid="{8680070A-8985-4C8D-BF96-972B2DF8BBEC}"/>
  </bookViews>
  <sheets>
    <sheet name="Cost Estimate" sheetId="1" r:id="rId1"/>
    <sheet name="PCD Summary" sheetId="10" r:id="rId2"/>
    <sheet name="Assumptions" sheetId="4" r:id="rId3"/>
    <sheet name="Expenditure Profile" sheetId="6" r:id="rId4"/>
    <sheet name="Estimate Comparisons" sheetId="9" r:id="rId5"/>
  </sheets>
  <definedNames>
    <definedName name="_xlnm.Print_Area" localSheetId="2">Assumptions!$A$1:$M$73</definedName>
    <definedName name="_xlnm.Print_Area" localSheetId="0">'Cost Estimate'!$A$1:$M$78</definedName>
    <definedName name="_xlnm.Print_Area" localSheetId="4">'Estimate Comparisons'!$A$1:$I$48</definedName>
    <definedName name="_xlnm.Print_Area" localSheetId="3">'Expenditure Profile'!$A$1:$I$64</definedName>
    <definedName name="_xlnm.Print_Area" localSheetId="1">'PCD Summary'!$A$1:$L$29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8" i="1" l="1"/>
  <c r="J14" i="10"/>
  <c r="J12" i="10"/>
  <c r="J10" i="10"/>
  <c r="D14" i="10"/>
  <c r="D12" i="10"/>
  <c r="D10" i="10"/>
  <c r="D8" i="10"/>
  <c r="K34" i="1"/>
  <c r="I17" i="10" s="1"/>
  <c r="J17" i="10" s="1"/>
  <c r="K35" i="1"/>
  <c r="I18" i="10" s="1"/>
  <c r="J18" i="10" s="1"/>
  <c r="K36" i="1"/>
  <c r="I19" i="10" s="1"/>
  <c r="J19" i="10" s="1"/>
  <c r="K37" i="1"/>
  <c r="I20" i="10" s="1"/>
  <c r="J20" i="10" s="1"/>
  <c r="K38" i="1"/>
  <c r="I21" i="10" s="1"/>
  <c r="J21" i="10" s="1"/>
  <c r="K39" i="1"/>
  <c r="K40" i="1"/>
  <c r="I23" i="10" s="1"/>
  <c r="J23" i="10" s="1"/>
  <c r="E6" i="6"/>
  <c r="E8" i="6"/>
  <c r="E12" i="6"/>
  <c r="G17" i="6"/>
  <c r="G18" i="6" s="1"/>
  <c r="G19" i="6" s="1"/>
  <c r="G20" i="6" s="1"/>
  <c r="G21" i="6" s="1"/>
  <c r="G22" i="6" s="1"/>
  <c r="G23" i="6" s="1"/>
  <c r="G24" i="6" s="1"/>
  <c r="G25" i="6" s="1"/>
  <c r="G26" i="6" s="1"/>
  <c r="G27" i="6" s="1"/>
  <c r="G28" i="6" s="1"/>
  <c r="G29" i="6" s="1"/>
  <c r="G30" i="6" s="1"/>
  <c r="G31" i="6" s="1"/>
  <c r="G32" i="6" s="1"/>
  <c r="E24" i="9"/>
  <c r="K33" i="1" l="1"/>
  <c r="H26" i="9"/>
  <c r="H16" i="9"/>
  <c r="H17" i="9"/>
  <c r="H18" i="9"/>
  <c r="H19" i="9"/>
  <c r="H20" i="9"/>
  <c r="E21" i="9"/>
  <c r="H21" i="9" s="1"/>
  <c r="D9" i="9"/>
  <c r="D7" i="9"/>
  <c r="E15" i="4"/>
  <c r="E13" i="4"/>
  <c r="E11" i="4"/>
  <c r="E9" i="4"/>
  <c r="E7" i="4"/>
  <c r="K62" i="1" l="1"/>
  <c r="K48" i="1" l="1"/>
  <c r="J29" i="1"/>
  <c r="K29" i="1" s="1"/>
  <c r="K30" i="1" s="1"/>
  <c r="K49" i="1" l="1"/>
  <c r="F15" i="9"/>
  <c r="F26" i="9"/>
  <c r="J44" i="1" l="1"/>
  <c r="G26" i="9" l="1"/>
  <c r="G15" i="9"/>
  <c r="H15" i="9" s="1"/>
  <c r="K44" i="1" l="1"/>
  <c r="K45" i="1" s="1"/>
  <c r="F17" i="9" l="1"/>
  <c r="G17" i="9" s="1"/>
  <c r="K41" i="1"/>
  <c r="F16" i="9" l="1"/>
  <c r="G16" i="9" s="1"/>
  <c r="J61" i="1"/>
  <c r="K61" i="1" s="1"/>
  <c r="K52" i="1" l="1"/>
  <c r="J53" i="1" s="1"/>
  <c r="F18" i="9"/>
  <c r="F19" i="9" l="1"/>
  <c r="G19" i="9" s="1"/>
  <c r="K53" i="1"/>
  <c r="G18" i="9"/>
  <c r="K55" i="1" l="1"/>
  <c r="F20" i="9"/>
  <c r="G20" i="9" s="1"/>
  <c r="J60" i="1" l="1"/>
  <c r="K60" i="1" s="1"/>
  <c r="I22" i="10"/>
  <c r="J22" i="10" s="1"/>
  <c r="J25" i="10" s="1"/>
  <c r="K58" i="1"/>
  <c r="E10" i="6" s="1"/>
  <c r="K65" i="1" l="1"/>
  <c r="F21" i="9"/>
  <c r="G2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Paudraic O'Hagan</author>
  </authors>
  <commentList>
    <comment ref="K14" authorId="0" shapeId="0" xr:uid="{8D984203-2F76-4AC3-8878-A4D8CD88B9D0}">
      <text>
        <r>
          <rPr>
            <b/>
            <sz val="9"/>
            <color indexed="81"/>
            <rFont val="Tahoma"/>
            <family val="2"/>
          </rPr>
          <t xml:space="preserve">Estimating Methodology
</t>
        </r>
        <r>
          <rPr>
            <sz val="9"/>
            <color indexed="81"/>
            <rFont val="Tahoma"/>
            <family val="2"/>
          </rPr>
          <t xml:space="preserve">Period in which prices in the cost estimate relate to (e.g. Q1 2021)
</t>
        </r>
      </text>
    </comment>
    <comment ref="J60" authorId="0" shapeId="0" xr:uid="{B2E72178-EF09-4894-B3DC-2AA00250879E}">
      <text>
        <r>
          <rPr>
            <b/>
            <sz val="9"/>
            <color indexed="81"/>
            <rFont val="Tahoma"/>
            <family val="2"/>
          </rPr>
          <t xml:space="preserve">Estimating Methology: </t>
        </r>
        <r>
          <rPr>
            <sz val="9"/>
            <color indexed="81"/>
            <rFont val="Tahoma"/>
            <family val="2"/>
          </rPr>
          <t xml:space="preserve">
VAT Rates shall be reviewed to ensure that they are correct and are being applied to the correct cost heads. </t>
        </r>
      </text>
    </comment>
    <comment ref="J61" authorId="0" shapeId="0" xr:uid="{D599732E-0D58-4A3C-9A6E-E68F3CAAF5E9}">
      <text>
        <r>
          <rPr>
            <b/>
            <sz val="9"/>
            <color indexed="81"/>
            <rFont val="Tahoma"/>
            <family val="2"/>
          </rPr>
          <t xml:space="preserve">Estimating Methology: 
</t>
        </r>
        <r>
          <rPr>
            <sz val="9"/>
            <color indexed="81"/>
            <rFont val="Tahoma"/>
            <family val="2"/>
          </rPr>
          <t xml:space="preserve">VAT Rates shall be reviewed to ensure that they are correct and are being applied to the correct cost heads. </t>
        </r>
      </text>
    </comment>
    <comment ref="J62" authorId="0" shapeId="0" xr:uid="{397AF7CE-AA3F-4BAE-A05A-64575134AEBA}">
      <text>
        <r>
          <rPr>
            <b/>
            <sz val="9"/>
            <color indexed="81"/>
            <rFont val="Tahoma"/>
            <family val="2"/>
          </rPr>
          <t>Estimating Methodology</t>
        </r>
        <r>
          <rPr>
            <sz val="9"/>
            <color indexed="81"/>
            <rFont val="Tahoma"/>
            <family val="2"/>
          </rPr>
          <t xml:space="preserve">
The applicable VAT rate is to be determined by each user individually. A hyperlink to applicable rules/laws relating to the applicability of VAT is included for reference and assessment purposes.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Paudraic O'Hagan</author>
  </authors>
  <commentList>
    <comment ref="J14" authorId="0" shapeId="0" xr:uid="{D8CFA36F-1D46-4527-8A73-516A0C7177E5}">
      <text>
        <r>
          <rPr>
            <b/>
            <sz val="9"/>
            <color indexed="81"/>
            <rFont val="Tahoma"/>
            <family val="2"/>
          </rPr>
          <t xml:space="preserve">Estimating Methodology
</t>
        </r>
        <r>
          <rPr>
            <sz val="9"/>
            <color indexed="81"/>
            <rFont val="Tahoma"/>
            <family val="2"/>
          </rPr>
          <t xml:space="preserve">Period in which prices in the cost estimate relate to (e.g. Q1 2021)
</t>
        </r>
        <r>
          <rPr>
            <b/>
            <sz val="9"/>
            <color indexed="81"/>
            <rFont val="Tahoma"/>
            <family val="2"/>
          </rPr>
          <t xml:space="preserve">
</t>
        </r>
      </text>
    </comment>
  </commentList>
</comments>
</file>

<file path=xl/sharedStrings.xml><?xml version="1.0" encoding="utf-8"?>
<sst xmlns="http://schemas.openxmlformats.org/spreadsheetml/2006/main" count="218" uniqueCount="126">
  <si>
    <t xml:space="preserve">Sponsoring Agency: </t>
  </si>
  <si>
    <t xml:space="preserve">Description </t>
  </si>
  <si>
    <t>Revision</t>
  </si>
  <si>
    <t xml:space="preserve">Title </t>
  </si>
  <si>
    <t>Prepared By</t>
  </si>
  <si>
    <t>Checked By</t>
  </si>
  <si>
    <t>Issue Date</t>
  </si>
  <si>
    <t xml:space="preserve">Project Title: </t>
  </si>
  <si>
    <t xml:space="preserve">Construction Costs </t>
  </si>
  <si>
    <t xml:space="preserve">Ref </t>
  </si>
  <si>
    <t xml:space="preserve">Quantity </t>
  </si>
  <si>
    <t xml:space="preserve">Rate </t>
  </si>
  <si>
    <t>%</t>
  </si>
  <si>
    <t xml:space="preserve">Land and Property Costs </t>
  </si>
  <si>
    <t xml:space="preserve">Preparation and Administration Costs </t>
  </si>
  <si>
    <t xml:space="preserve">Project Information </t>
  </si>
  <si>
    <t>Location:</t>
  </si>
  <si>
    <t xml:space="preserve">NOTE: </t>
  </si>
  <si>
    <t xml:space="preserve">Risk </t>
  </si>
  <si>
    <t xml:space="preserve">Other Relevant Information </t>
  </si>
  <si>
    <t xml:space="preserve">Year 1 </t>
  </si>
  <si>
    <t>Q1</t>
  </si>
  <si>
    <t>Q2</t>
  </si>
  <si>
    <t>Q3</t>
  </si>
  <si>
    <t>Q4</t>
  </si>
  <si>
    <t>Year 4</t>
  </si>
  <si>
    <t>Year 3</t>
  </si>
  <si>
    <t>Year 2</t>
  </si>
  <si>
    <t xml:space="preserve">Year </t>
  </si>
  <si>
    <t xml:space="preserve">Quarter </t>
  </si>
  <si>
    <t>Total Quarterly Expenditure 
(€)</t>
  </si>
  <si>
    <t xml:space="preserve">Months </t>
  </si>
  <si>
    <t>Expenditure Profile</t>
  </si>
  <si>
    <t xml:space="preserve">Anticipated Programme Duration: </t>
  </si>
  <si>
    <t>Prepared by</t>
  </si>
  <si>
    <t>Checked by</t>
  </si>
  <si>
    <t xml:space="preserve">Note: </t>
  </si>
  <si>
    <t>Sub-Total A - Construction Costs</t>
  </si>
  <si>
    <t xml:space="preserve">Adjustments </t>
  </si>
  <si>
    <t xml:space="preserve">Commentary on Variances </t>
  </si>
  <si>
    <t>Ref</t>
  </si>
  <si>
    <t>Item</t>
  </si>
  <si>
    <t>€</t>
  </si>
  <si>
    <t xml:space="preserve">Programme Comparison </t>
  </si>
  <si>
    <t xml:space="preserve">Anticipated Programme Duration </t>
  </si>
  <si>
    <t>Variance</t>
  </si>
  <si>
    <t>Preparation and Administration Costs</t>
  </si>
  <si>
    <t xml:space="preserve">Preliminary Cost Estimate Template </t>
  </si>
  <si>
    <t xml:space="preserve">Preparation and Administration </t>
  </si>
  <si>
    <t xml:space="preserve">Unit </t>
  </si>
  <si>
    <t>Total (€)</t>
  </si>
  <si>
    <t xml:space="preserve">Sub-Total D - Land and Property Costs </t>
  </si>
  <si>
    <t>Sub-Total E - Adjustments</t>
  </si>
  <si>
    <t>Rev</t>
  </si>
  <si>
    <t xml:space="preserve">Total Preliminary Cost Estimate Exclusive of VAT </t>
  </si>
  <si>
    <t xml:space="preserve">Total Preliminary Cost Estimate Inclusive of VAT </t>
  </si>
  <si>
    <t>Prepared By (Individual/Organisation):</t>
  </si>
  <si>
    <t>Estimate Assumptions, Exclusions and Inclusions</t>
  </si>
  <si>
    <t>Date Estimate Prepared:</t>
  </si>
  <si>
    <t xml:space="preserve">Base Date of Estimate: </t>
  </si>
  <si>
    <t>Delivery and Construction Programme</t>
  </si>
  <si>
    <t>Total Preliminary Cost Estimate:</t>
  </si>
  <si>
    <t>Months</t>
  </si>
  <si>
    <t>Total Costs (Cumulative)</t>
  </si>
  <si>
    <t xml:space="preserve">Traffic Management Related Costs </t>
  </si>
  <si>
    <t xml:space="preserve">Sub-Total C - Traffic Management Related Costs </t>
  </si>
  <si>
    <t xml:space="preserve">Years and quarters stated are for illustrative purposes only. Please amend to suit the project duration. 
Expenditure Profile must be demonstrated quarterly unless otherwise agreed with NTA. </t>
  </si>
  <si>
    <t xml:space="preserve">Traffic Management (TM) Related Costs </t>
  </si>
  <si>
    <t>Contingency</t>
  </si>
  <si>
    <t>If costs vary more than 10% or a value advised by NTA from the last cost estimate please provide a commentary in the space below:</t>
  </si>
  <si>
    <r>
      <t xml:space="preserve">Source of Cost Data </t>
    </r>
    <r>
      <rPr>
        <b/>
        <i/>
        <sz val="10"/>
        <color theme="0" tint="-0.34998626667073579"/>
        <rFont val="Lucida Sans"/>
        <family val="2"/>
      </rPr>
      <t>(Please provide a brief narrative on the source of cost data in the box below)</t>
    </r>
  </si>
  <si>
    <t>Sub-Total B - Preparation and Administration Costs</t>
  </si>
  <si>
    <r>
      <t xml:space="preserve">VAT </t>
    </r>
    <r>
      <rPr>
        <i/>
        <sz val="10"/>
        <rFont val="Lucida Sans"/>
        <family val="2"/>
      </rPr>
      <t>on Construction, TM and Associated Adjustments Costs</t>
    </r>
  </si>
  <si>
    <r>
      <t xml:space="preserve">VAT </t>
    </r>
    <r>
      <rPr>
        <i/>
        <sz val="10"/>
        <rFont val="Lucida Sans"/>
        <family val="2"/>
      </rPr>
      <t>on Preparation and Administration Costs</t>
    </r>
    <r>
      <rPr>
        <sz val="10"/>
        <rFont val="Lucida Sans"/>
        <family val="2"/>
      </rPr>
      <t xml:space="preserve"> and Associated Adjustment Costs</t>
    </r>
  </si>
  <si>
    <t>Project / Contract Code:</t>
  </si>
  <si>
    <t xml:space="preserve">Other Relevant Project Information: </t>
  </si>
  <si>
    <t>Estimate Comparisons</t>
  </si>
  <si>
    <t>The basis upon which the construction costs have been estimated shall be identified in this section, including any assumptions, exclusions or inclusions that would help the reader understand the basis of the estimate. The source of the cost data used to develop the cost estimate should also be clearly detailed.</t>
  </si>
  <si>
    <t xml:space="preserve">Any assumptions, exclusions or inclusions that have been made in relation to preparation and administration (design &amp; supervision) shall be clearly identified in this section. Substantiation/justification of the percentage applied in the cost estimate shall be provided in this section. </t>
  </si>
  <si>
    <t xml:space="preserve">Any assumptions, exclusions or inclusions that have been made in relation to traffic management related costs shall be clearly identified in this section. Substantiation/justification of the percentage applied in the cost estimate shall be provided in this section. </t>
  </si>
  <si>
    <t xml:space="preserve">Any assumptions, exclusions or inclusions that have been made in relation to land and property costs shall be clearly identified in this section. Substantiation/justification of the value included in the cost estimate shall be provided. </t>
  </si>
  <si>
    <t xml:space="preserve">Project / Contract Code: </t>
  </si>
  <si>
    <t>Preliminary Cost Estimate</t>
  </si>
  <si>
    <t xml:space="preserve">https://www.revenue.ie/en/vat/vat-on-property-and-construction/vat-and-the-supply-of-property/index.aspx </t>
  </si>
  <si>
    <t xml:space="preserve">Estimate Comparison </t>
  </si>
  <si>
    <r>
      <t xml:space="preserve">VAT </t>
    </r>
    <r>
      <rPr>
        <i/>
        <sz val="10"/>
        <rFont val="Lucida Sans"/>
        <family val="2"/>
      </rPr>
      <t>on Land and Property</t>
    </r>
  </si>
  <si>
    <t xml:space="preserve"> </t>
  </si>
  <si>
    <t>Preliminaries including site compound costs  (excluding traffic management) - % applied to base costs</t>
  </si>
  <si>
    <t xml:space="preserve">Prepared By (Individual/Organisation): </t>
  </si>
  <si>
    <t>Approving Authority:</t>
  </si>
  <si>
    <t>Select Previous Cost Estimate</t>
  </si>
  <si>
    <t>Total Cumulative Expenditure 
(€)</t>
  </si>
  <si>
    <t xml:space="preserve">Costs are considered to include allowances for overhead and profit. 
Costs are reflective of costs at the base date stated above. 
VAT is not applicable to all land and property therefore it is not appropriate to apply a uniform percentage. The value associated with VAT on land and property is to be determined on an individual basis and included as a lump sum. </t>
  </si>
  <si>
    <t>Grant Application Cost Estimate (Band 1 Projects)</t>
  </si>
  <si>
    <t xml:space="preserve">Any assumptions, exclusions or inclusions that have been made in relation to the delivery methodology of construction programme shall be clearly identified in this section. </t>
  </si>
  <si>
    <t xml:space="preserve">Any other relevant information, general assumptions, exclusions or inclusions that have been used to develop the cost estimate shall be included in this section. </t>
  </si>
  <si>
    <t xml:space="preserve">NOTE: For Band 1 Projects the activity cost heads presented are indicative for a linear project, if the project being reported (undertaken/developed) is not a linear project, activity cost heads are to be discussed and agreed in writing with NTA prior to the production of the cost estimate.  </t>
  </si>
  <si>
    <t>Construction Costs</t>
  </si>
  <si>
    <t>Land &amp; Property Costs</t>
  </si>
  <si>
    <t>2.1.1</t>
  </si>
  <si>
    <t>2.1.2</t>
  </si>
  <si>
    <t>2.1.3</t>
  </si>
  <si>
    <t>2.1.4</t>
  </si>
  <si>
    <t>2.1.5</t>
  </si>
  <si>
    <t>2.1.6</t>
  </si>
  <si>
    <t>2.1.7</t>
  </si>
  <si>
    <t xml:space="preserve">Scope &amp; Purpose        </t>
  </si>
  <si>
    <t>Concept, Development &amp; Option Selection</t>
  </si>
  <si>
    <t>Preliminary Design</t>
  </si>
  <si>
    <t>Statutory Processes</t>
  </si>
  <si>
    <t>Detailed Design &amp; Procurement</t>
  </si>
  <si>
    <t>Construction &amp; Implementation</t>
  </si>
  <si>
    <t>Close Out &amp; Review</t>
  </si>
  <si>
    <t>Prepared By (Individual &amp; Organisation)</t>
  </si>
  <si>
    <t xml:space="preserve">Approving Authority: </t>
  </si>
  <si>
    <t xml:space="preserve">Date Estimate Prepared: </t>
  </si>
  <si>
    <t>Sponsoring Agency:</t>
  </si>
  <si>
    <t xml:space="preserve">Costs are reflective of costs at the base date stated above. 
Costs are considered to include allowances for overheads and profit. </t>
  </si>
  <si>
    <t xml:space="preserve">Project Control Document Summary </t>
  </si>
  <si>
    <t>PCD Summary</t>
  </si>
  <si>
    <t xml:space="preserve">Total (excluding VAT) </t>
  </si>
  <si>
    <t>NOTE: The information below will be auto-generated from the main cost estimate template to obtain the relevant totals in line with the seven costs heads required for inclusion within the project control document.</t>
  </si>
  <si>
    <t>Potential Construction Works Start Date:</t>
  </si>
  <si>
    <t>Anticipated Construction Works Duration (Months):</t>
  </si>
  <si>
    <r>
      <t xml:space="preserve">Add Project Specific Risk </t>
    </r>
    <r>
      <rPr>
        <i/>
        <sz val="10"/>
        <rFont val="Lucida Sans"/>
        <family val="2"/>
      </rPr>
      <t>(Output From 004_B1_QRA_CMG)</t>
    </r>
  </si>
  <si>
    <r>
      <t xml:space="preserve">Add Contingency </t>
    </r>
    <r>
      <rPr>
        <i/>
        <sz val="10"/>
        <color theme="1"/>
        <rFont val="Lucida Sans"/>
        <family val="2"/>
      </rPr>
      <t>(001_B123_CC_CMG)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</si>
</sst>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2]\ #,##0.00"/>
    <numFmt numFmtId="165" formatCode="_-[$€-2]\ * #,##0.00_-;\-[$€-2]\ * #,##0.00_-;_-[$€-2]\ * &quot;-&quot;??_-;_-@_-"/>
    <numFmt numFmtId="166" formatCode="0.0%"/>
    <numFmt numFmtId="167" formatCode="dd/mm/yyyy;@"/>
  </numFmts>
  <fonts count="18" x14ac:knownFonts="1">
    <font>
      <sz val="11"/>
      <color theme="1"/>
      <name val="Calibri"/>
      <family val="2"/>
      <scheme val="minor"/>
    </font>
    <font>
      <sz val="11"/>
      <color theme="1"/>
      <name val="Calibri"/>
      <family val="2"/>
      <scheme val="minor"/>
    </font>
    <font>
      <sz val="10"/>
      <color theme="1"/>
      <name val="Lucida Sans"/>
      <family val="2"/>
    </font>
    <font>
      <b/>
      <sz val="10"/>
      <color theme="1"/>
      <name val="Lucida Sans"/>
      <family val="2"/>
    </font>
    <font>
      <sz val="10"/>
      <name val="Lucida Sans"/>
      <family val="2"/>
    </font>
    <font>
      <i/>
      <sz val="10"/>
      <name val="Lucida Sans"/>
      <family val="2"/>
    </font>
    <font>
      <b/>
      <i/>
      <sz val="10"/>
      <color theme="0" tint="-0.34998626667073579"/>
      <name val="Lucida Sans"/>
      <family val="2"/>
    </font>
    <font>
      <b/>
      <u/>
      <sz val="16"/>
      <color rgb="FF3C0A82"/>
      <name val="Lucida Sans"/>
      <family val="2"/>
    </font>
    <font>
      <b/>
      <u/>
      <sz val="16"/>
      <color theme="1"/>
      <name val="Lucida Sans"/>
      <family val="2"/>
    </font>
    <font>
      <b/>
      <sz val="10"/>
      <color theme="0"/>
      <name val="Lucida Sans"/>
      <family val="2"/>
    </font>
    <font>
      <sz val="12"/>
      <color theme="1"/>
      <name val="Lucida Sans"/>
      <family val="2"/>
    </font>
    <font>
      <sz val="11"/>
      <color theme="1"/>
      <name val="Lucida Sans"/>
      <family val="2"/>
    </font>
    <font>
      <sz val="10"/>
      <color theme="0"/>
      <name val="Lucida Sans"/>
      <family val="2"/>
    </font>
    <font>
      <i/>
      <sz val="10"/>
      <color theme="1"/>
      <name val="Lucida Sans"/>
      <family val="2"/>
    </font>
    <font>
      <u/>
      <sz val="11"/>
      <color theme="10"/>
      <name val="Calibri"/>
      <family val="2"/>
      <scheme val="minor"/>
    </font>
    <font>
      <sz val="9"/>
      <color indexed="81"/>
      <name val="Tahoma"/>
      <family val="2"/>
    </font>
    <font>
      <b/>
      <sz val="9"/>
      <color indexed="81"/>
      <name val="Tahoma"/>
      <family val="2"/>
    </font>
    <font>
      <b/>
      <i/>
      <sz val="10"/>
      <color theme="1"/>
      <name val="Lucida Sans"/>
      <family val="2"/>
    </font>
  </fonts>
  <fills count="6">
    <fill>
      <patternFill patternType="none"/>
    </fill>
    <fill>
      <patternFill patternType="gray125"/>
    </fill>
    <fill>
      <patternFill patternType="solid">
        <fgColor theme="0"/>
        <bgColor indexed="64"/>
      </patternFill>
    </fill>
    <fill>
      <patternFill patternType="solid">
        <fgColor rgb="FFCCC0DA"/>
        <bgColor indexed="64"/>
      </patternFill>
    </fill>
    <fill>
      <patternFill patternType="solid">
        <fgColor rgb="FF3C0A82"/>
        <bgColor indexed="64"/>
      </patternFill>
    </fill>
    <fill>
      <patternFill patternType="solid">
        <fgColor theme="0" tint="-0.34998626667073579"/>
        <bgColor indexed="64"/>
      </patternFill>
    </fill>
  </fills>
  <borders count="118">
    <border>
      <left/>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bottom style="thin">
        <color auto="1"/>
      </bottom>
      <diagonal/>
    </border>
    <border>
      <left style="thin">
        <color auto="1"/>
      </left>
      <right/>
      <top/>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rgb="FF3C0A82"/>
      </right>
      <top style="thin">
        <color rgb="FF3C0A82"/>
      </top>
      <bottom style="thin">
        <color rgb="FF3C0A82"/>
      </bottom>
      <diagonal/>
    </border>
    <border>
      <left style="thin">
        <color rgb="FF3C0A82"/>
      </left>
      <right style="thin">
        <color rgb="FF3C0A82"/>
      </right>
      <top style="thin">
        <color rgb="FF3C0A82"/>
      </top>
      <bottom style="thin">
        <color rgb="FF3C0A82"/>
      </bottom>
      <diagonal/>
    </border>
    <border>
      <left style="thin">
        <color rgb="FF3C0A82"/>
      </left>
      <right/>
      <top style="thin">
        <color rgb="FF3C0A82"/>
      </top>
      <bottom style="thin">
        <color rgb="FF3C0A82"/>
      </bottom>
      <diagonal/>
    </border>
    <border>
      <left/>
      <right/>
      <top style="medium">
        <color rgb="FF3C0A82"/>
      </top>
      <bottom style="thin">
        <color auto="1"/>
      </bottom>
      <diagonal/>
    </border>
    <border>
      <left/>
      <right style="medium">
        <color rgb="FF3C0A82"/>
      </right>
      <top style="medium">
        <color rgb="FF3C0A82"/>
      </top>
      <bottom style="thin">
        <color auto="1"/>
      </bottom>
      <diagonal/>
    </border>
    <border>
      <left/>
      <right style="medium">
        <color rgb="FF3C0A82"/>
      </right>
      <top style="thin">
        <color auto="1"/>
      </top>
      <bottom style="thin">
        <color auto="1"/>
      </bottom>
      <diagonal/>
    </border>
    <border>
      <left style="medium">
        <color rgb="FF3C0A82"/>
      </left>
      <right style="thin">
        <color auto="1"/>
      </right>
      <top/>
      <bottom/>
      <diagonal/>
    </border>
    <border>
      <left style="medium">
        <color rgb="FF3C0A82"/>
      </left>
      <right/>
      <top style="thin">
        <color auto="1"/>
      </top>
      <bottom style="medium">
        <color rgb="FF3C0A82"/>
      </bottom>
      <diagonal/>
    </border>
    <border>
      <left/>
      <right/>
      <top style="thin">
        <color auto="1"/>
      </top>
      <bottom style="medium">
        <color rgb="FF3C0A82"/>
      </bottom>
      <diagonal/>
    </border>
    <border>
      <left/>
      <right style="medium">
        <color rgb="FF3C0A82"/>
      </right>
      <top style="thin">
        <color auto="1"/>
      </top>
      <bottom style="medium">
        <color rgb="FF3C0A82"/>
      </bottom>
      <diagonal/>
    </border>
    <border>
      <left style="medium">
        <color rgb="FF3C0A82"/>
      </left>
      <right/>
      <top style="medium">
        <color rgb="FF3C0A82"/>
      </top>
      <bottom/>
      <diagonal/>
    </border>
    <border>
      <left/>
      <right/>
      <top style="medium">
        <color rgb="FF3C0A82"/>
      </top>
      <bottom/>
      <diagonal/>
    </border>
    <border>
      <left/>
      <right style="medium">
        <color rgb="FF3C0A82"/>
      </right>
      <top style="medium">
        <color rgb="FF3C0A82"/>
      </top>
      <bottom/>
      <diagonal/>
    </border>
    <border>
      <left style="medium">
        <color rgb="FF3C0A82"/>
      </left>
      <right/>
      <top/>
      <bottom/>
      <diagonal/>
    </border>
    <border>
      <left/>
      <right style="medium">
        <color rgb="FF3C0A82"/>
      </right>
      <top/>
      <bottom/>
      <diagonal/>
    </border>
    <border>
      <left style="medium">
        <color rgb="FF3C0A82"/>
      </left>
      <right/>
      <top/>
      <bottom style="medium">
        <color rgb="FF3C0A82"/>
      </bottom>
      <diagonal/>
    </border>
    <border>
      <left/>
      <right/>
      <top/>
      <bottom style="medium">
        <color rgb="FF3C0A82"/>
      </bottom>
      <diagonal/>
    </border>
    <border>
      <left/>
      <right style="medium">
        <color rgb="FF3C0A82"/>
      </right>
      <top/>
      <bottom style="medium">
        <color rgb="FF3C0A82"/>
      </bottom>
      <diagonal/>
    </border>
    <border>
      <left style="medium">
        <color rgb="FF3C0A82"/>
      </left>
      <right style="thin">
        <color auto="1"/>
      </right>
      <top style="medium">
        <color rgb="FF3C0A82"/>
      </top>
      <bottom/>
      <diagonal/>
    </border>
    <border>
      <left style="thin">
        <color auto="1"/>
      </left>
      <right/>
      <top style="medium">
        <color rgb="FF3C0A82"/>
      </top>
      <bottom style="thin">
        <color auto="1"/>
      </bottom>
      <diagonal/>
    </border>
    <border>
      <left style="medium">
        <color rgb="FF3C0A82"/>
      </left>
      <right style="thin">
        <color auto="1"/>
      </right>
      <top/>
      <bottom style="medium">
        <color rgb="FF3C0A82"/>
      </bottom>
      <diagonal/>
    </border>
    <border>
      <left style="thin">
        <color auto="1"/>
      </left>
      <right/>
      <top style="thin">
        <color auto="1"/>
      </top>
      <bottom style="medium">
        <color rgb="FF3C0A82"/>
      </bottom>
      <diagonal/>
    </border>
    <border>
      <left/>
      <right style="thin">
        <color auto="1"/>
      </right>
      <top style="thin">
        <color auto="1"/>
      </top>
      <bottom style="medium">
        <color rgb="FF3C0A82"/>
      </bottom>
      <diagonal/>
    </border>
    <border>
      <left style="thin">
        <color auto="1"/>
      </left>
      <right style="medium">
        <color rgb="FF3C0A82"/>
      </right>
      <top style="thin">
        <color auto="1"/>
      </top>
      <bottom style="thin">
        <color auto="1"/>
      </bottom>
      <diagonal/>
    </border>
    <border>
      <left style="thin">
        <color auto="1"/>
      </left>
      <right/>
      <top style="medium">
        <color rgb="FF3C0A82"/>
      </top>
      <bottom/>
      <diagonal/>
    </border>
    <border>
      <left/>
      <right style="medium">
        <color rgb="FF3C0A82"/>
      </right>
      <top/>
      <bottom style="thin">
        <color auto="1"/>
      </bottom>
      <diagonal/>
    </border>
    <border>
      <left/>
      <right style="medium">
        <color rgb="FF3C0A82"/>
      </right>
      <top style="thin">
        <color auto="1"/>
      </top>
      <bottom/>
      <diagonal/>
    </border>
    <border>
      <left style="thin">
        <color rgb="FF3C0A82"/>
      </left>
      <right style="thin">
        <color auto="1"/>
      </right>
      <top style="thin">
        <color rgb="FF3C0A82"/>
      </top>
      <bottom style="thin">
        <color rgb="FF3C0A82"/>
      </bottom>
      <diagonal/>
    </border>
    <border>
      <left/>
      <right style="medium">
        <color rgb="FF3C0A82"/>
      </right>
      <top style="thin">
        <color rgb="FF3C0A82"/>
      </top>
      <bottom style="thin">
        <color rgb="FF3C0A82"/>
      </bottom>
      <diagonal/>
    </border>
    <border>
      <left style="medium">
        <color rgb="FF3C0A82"/>
      </left>
      <right/>
      <top style="thin">
        <color auto="1"/>
      </top>
      <bottom/>
      <diagonal/>
    </border>
    <border>
      <left style="medium">
        <color rgb="FF3C0A82"/>
      </left>
      <right style="thin">
        <color auto="1"/>
      </right>
      <top style="medium">
        <color rgb="FF3C0A82"/>
      </top>
      <bottom style="thin">
        <color auto="1"/>
      </bottom>
      <diagonal/>
    </border>
    <border>
      <left style="thin">
        <color auto="1"/>
      </left>
      <right style="thin">
        <color auto="1"/>
      </right>
      <top style="medium">
        <color rgb="FF3C0A82"/>
      </top>
      <bottom style="thin">
        <color auto="1"/>
      </bottom>
      <diagonal/>
    </border>
    <border>
      <left style="thin">
        <color auto="1"/>
      </left>
      <right style="medium">
        <color rgb="FF3C0A82"/>
      </right>
      <top style="medium">
        <color rgb="FF3C0A82"/>
      </top>
      <bottom style="thin">
        <color auto="1"/>
      </bottom>
      <diagonal/>
    </border>
    <border>
      <left style="medium">
        <color rgb="FF3C0A82"/>
      </left>
      <right style="thin">
        <color auto="1"/>
      </right>
      <top style="thin">
        <color auto="1"/>
      </top>
      <bottom style="thin">
        <color auto="1"/>
      </bottom>
      <diagonal/>
    </border>
    <border>
      <left style="medium">
        <color rgb="FF3C0A82"/>
      </left>
      <right style="thin">
        <color rgb="FF3C0A82"/>
      </right>
      <top style="thin">
        <color rgb="FF3C0A82"/>
      </top>
      <bottom style="thin">
        <color rgb="FF3C0A82"/>
      </bottom>
      <diagonal/>
    </border>
    <border>
      <left style="thin">
        <color rgb="FF3C0A82"/>
      </left>
      <right style="medium">
        <color rgb="FF3C0A82"/>
      </right>
      <top style="thin">
        <color rgb="FF3C0A82"/>
      </top>
      <bottom style="thin">
        <color rgb="FF3C0A82"/>
      </bottom>
      <diagonal/>
    </border>
    <border>
      <left style="thin">
        <color rgb="FF3C0A82"/>
      </left>
      <right style="thin">
        <color rgb="FF3C0A82"/>
      </right>
      <top style="medium">
        <color rgb="FF3C0A82"/>
      </top>
      <bottom style="thin">
        <color rgb="FF3C0A82"/>
      </bottom>
      <diagonal/>
    </border>
    <border>
      <left style="thin">
        <color rgb="FF3C0A82"/>
      </left>
      <right style="medium">
        <color rgb="FF3C0A82"/>
      </right>
      <top style="medium">
        <color rgb="FF3C0A82"/>
      </top>
      <bottom style="thin">
        <color rgb="FF3C0A82"/>
      </bottom>
      <diagonal/>
    </border>
    <border>
      <left style="thin">
        <color rgb="FF3C0A82"/>
      </left>
      <right style="thin">
        <color rgb="FF3C0A82"/>
      </right>
      <top style="thin">
        <color rgb="FF3C0A82"/>
      </top>
      <bottom style="medium">
        <color rgb="FF3C0A82"/>
      </bottom>
      <diagonal/>
    </border>
    <border>
      <left style="thin">
        <color rgb="FF3C0A82"/>
      </left>
      <right style="medium">
        <color rgb="FF3C0A82"/>
      </right>
      <top style="thin">
        <color rgb="FF3C0A82"/>
      </top>
      <bottom style="medium">
        <color rgb="FF3C0A82"/>
      </bottom>
      <diagonal/>
    </border>
    <border>
      <left style="thin">
        <color rgb="FF3C0A82"/>
      </left>
      <right style="thin">
        <color rgb="FF3C0A82"/>
      </right>
      <top style="thin">
        <color auto="1"/>
      </top>
      <bottom style="thin">
        <color rgb="FF3C0A82"/>
      </bottom>
      <diagonal/>
    </border>
    <border>
      <left style="thin">
        <color rgb="FF3C0A82"/>
      </left>
      <right style="medium">
        <color rgb="FF3C0A82"/>
      </right>
      <top style="thin">
        <color auto="1"/>
      </top>
      <bottom style="thin">
        <color rgb="FF3C0A82"/>
      </bottom>
      <diagonal/>
    </border>
    <border>
      <left style="thin">
        <color rgb="FF3C0A82"/>
      </left>
      <right/>
      <top style="thin">
        <color auto="1"/>
      </top>
      <bottom style="thin">
        <color rgb="FF3C0A82"/>
      </bottom>
      <diagonal/>
    </border>
    <border>
      <left/>
      <right/>
      <top style="thin">
        <color auto="1"/>
      </top>
      <bottom style="thin">
        <color rgb="FF3C0A82"/>
      </bottom>
      <diagonal/>
    </border>
    <border>
      <left/>
      <right style="thin">
        <color rgb="FF3C0A82"/>
      </right>
      <top style="thin">
        <color auto="1"/>
      </top>
      <bottom style="thin">
        <color rgb="FF3C0A82"/>
      </bottom>
      <diagonal/>
    </border>
    <border>
      <left style="thin">
        <color rgb="FF3C0A82"/>
      </left>
      <right style="thin">
        <color rgb="FF3C0A82"/>
      </right>
      <top style="thin">
        <color rgb="FF3C0A82"/>
      </top>
      <bottom style="thin">
        <color auto="1"/>
      </bottom>
      <diagonal/>
    </border>
    <border>
      <left style="medium">
        <color rgb="FF3C0A82"/>
      </left>
      <right/>
      <top style="medium">
        <color rgb="FF3C0A82"/>
      </top>
      <bottom style="medium">
        <color rgb="FF3C0A82"/>
      </bottom>
      <diagonal/>
    </border>
    <border>
      <left/>
      <right style="medium">
        <color rgb="FF3C0A82"/>
      </right>
      <top style="medium">
        <color rgb="FF3C0A82"/>
      </top>
      <bottom style="medium">
        <color rgb="FF3C0A82"/>
      </bottom>
      <diagonal/>
    </border>
    <border>
      <left style="medium">
        <color rgb="FF3C0A82"/>
      </left>
      <right style="thin">
        <color rgb="FF3C0A82"/>
      </right>
      <top style="thin">
        <color auto="1"/>
      </top>
      <bottom style="thin">
        <color rgb="FF3C0A82"/>
      </bottom>
      <diagonal/>
    </border>
    <border>
      <left style="medium">
        <color rgb="FF3C0A82"/>
      </left>
      <right style="thin">
        <color rgb="FF3C0A82"/>
      </right>
      <top style="thin">
        <color rgb="FF3C0A82"/>
      </top>
      <bottom style="thin">
        <color auto="1"/>
      </bottom>
      <diagonal/>
    </border>
    <border>
      <left style="thin">
        <color rgb="FF3C0A82"/>
      </left>
      <right style="medium">
        <color rgb="FF3C0A82"/>
      </right>
      <top style="thin">
        <color rgb="FF3C0A82"/>
      </top>
      <bottom style="thin">
        <color auto="1"/>
      </bottom>
      <diagonal/>
    </border>
    <border>
      <left/>
      <right/>
      <top style="thin">
        <color rgb="FF3C0A82"/>
      </top>
      <bottom style="thin">
        <color rgb="FF3C0A82"/>
      </bottom>
      <diagonal/>
    </border>
    <border>
      <left/>
      <right style="thin">
        <color auto="1"/>
      </right>
      <top style="medium">
        <color rgb="FF3C0A82"/>
      </top>
      <bottom style="thin">
        <color auto="1"/>
      </bottom>
      <diagonal/>
    </border>
    <border>
      <left style="medium">
        <color rgb="FF3C0A82"/>
      </left>
      <right style="thin">
        <color auto="1"/>
      </right>
      <top style="thin">
        <color auto="1"/>
      </top>
      <bottom style="medium">
        <color rgb="FF3C0A82"/>
      </bottom>
      <diagonal/>
    </border>
    <border>
      <left style="medium">
        <color rgb="FF3C0A82"/>
      </left>
      <right style="thin">
        <color rgb="FF3C0A82"/>
      </right>
      <top style="thin">
        <color rgb="FF3C0A82"/>
      </top>
      <bottom style="medium">
        <color rgb="FF3C0A82"/>
      </bottom>
      <diagonal/>
    </border>
    <border>
      <left style="medium">
        <color rgb="FF3C0A82"/>
      </left>
      <right style="thin">
        <color rgb="FF3C0A82"/>
      </right>
      <top/>
      <bottom/>
      <diagonal/>
    </border>
    <border>
      <left style="medium">
        <color rgb="FF3C0A82"/>
      </left>
      <right style="thin">
        <color rgb="FF3C0A82"/>
      </right>
      <top style="medium">
        <color rgb="FF3C0A82"/>
      </top>
      <bottom/>
      <diagonal/>
    </border>
    <border>
      <left style="medium">
        <color rgb="FF3C0A82"/>
      </left>
      <right style="thin">
        <color rgb="FF3C0A82"/>
      </right>
      <top/>
      <bottom style="medium">
        <color rgb="FF3C0A82"/>
      </bottom>
      <diagonal/>
    </border>
    <border>
      <left style="medium">
        <color rgb="FF3C0A82"/>
      </left>
      <right style="thin">
        <color rgb="FF3C0A82"/>
      </right>
      <top/>
      <bottom style="thin">
        <color rgb="FF3C0A82"/>
      </bottom>
      <diagonal/>
    </border>
    <border>
      <left style="thin">
        <color rgb="FF3C0A82"/>
      </left>
      <right style="thin">
        <color rgb="FF3C0A82"/>
      </right>
      <top/>
      <bottom style="thin">
        <color rgb="FF3C0A82"/>
      </bottom>
      <diagonal/>
    </border>
    <border>
      <left style="medium">
        <color rgb="FF3C0A82"/>
      </left>
      <right style="thin">
        <color rgb="FF3C0A82"/>
      </right>
      <top style="medium">
        <color rgb="FF3C0A82"/>
      </top>
      <bottom style="thin">
        <color rgb="FF3C0A82"/>
      </bottom>
      <diagonal/>
    </border>
    <border>
      <left/>
      <right/>
      <top style="medium">
        <color rgb="FF3C0A82"/>
      </top>
      <bottom style="medium">
        <color rgb="FF3C0A82"/>
      </bottom>
      <diagonal/>
    </border>
    <border>
      <left/>
      <right style="medium">
        <color rgb="FF3C0A82"/>
      </right>
      <top style="thin">
        <color auto="1"/>
      </top>
      <bottom style="thin">
        <color rgb="FF3C0A82"/>
      </bottom>
      <diagonal/>
    </border>
    <border>
      <left/>
      <right/>
      <top style="thin">
        <color rgb="FF3C0A82"/>
      </top>
      <bottom/>
      <diagonal/>
    </border>
    <border>
      <left/>
      <right/>
      <top/>
      <bottom style="thin">
        <color rgb="FF3C0A82"/>
      </bottom>
      <diagonal/>
    </border>
    <border>
      <left/>
      <right style="thin">
        <color rgb="FF3C0A82"/>
      </right>
      <top/>
      <bottom style="thin">
        <color rgb="FF3C0A82"/>
      </bottom>
      <diagonal/>
    </border>
    <border>
      <left style="medium">
        <color rgb="FF3C0A82"/>
      </left>
      <right/>
      <top style="thin">
        <color rgb="FF3C0A82"/>
      </top>
      <bottom style="thin">
        <color rgb="FF3C0A82"/>
      </bottom>
      <diagonal/>
    </border>
    <border>
      <left style="medium">
        <color rgb="FF3C0A82"/>
      </left>
      <right/>
      <top style="thin">
        <color rgb="FF3C0A82"/>
      </top>
      <bottom/>
      <diagonal/>
    </border>
    <border>
      <left/>
      <right style="thin">
        <color rgb="FF3C0A82"/>
      </right>
      <top style="thin">
        <color rgb="FF3C0A82"/>
      </top>
      <bottom/>
      <diagonal/>
    </border>
    <border>
      <left style="medium">
        <color rgb="FF3C0A82"/>
      </left>
      <right/>
      <top/>
      <bottom style="thin">
        <color rgb="FF3C0A82"/>
      </bottom>
      <diagonal/>
    </border>
    <border>
      <left style="thin">
        <color auto="1"/>
      </left>
      <right/>
      <top style="thin">
        <color rgb="FF3C0A82"/>
      </top>
      <bottom style="thin">
        <color rgb="FF3C0A82"/>
      </bottom>
      <diagonal/>
    </border>
    <border>
      <left style="thin">
        <color rgb="FF3C0A82"/>
      </left>
      <right/>
      <top style="thin">
        <color rgb="FF3C0A82"/>
      </top>
      <bottom/>
      <diagonal/>
    </border>
    <border>
      <left style="thin">
        <color rgb="FF3C0A82"/>
      </left>
      <right/>
      <top/>
      <bottom style="thin">
        <color rgb="FF3C0A82"/>
      </bottom>
      <diagonal/>
    </border>
    <border>
      <left style="thin">
        <color rgb="FF3C0A82"/>
      </left>
      <right style="thin">
        <color rgb="FF3C0A82"/>
      </right>
      <top style="thin">
        <color rgb="FF3C0A82"/>
      </top>
      <bottom/>
      <diagonal/>
    </border>
    <border>
      <left/>
      <right style="thin">
        <color rgb="FF3C0A82"/>
      </right>
      <top/>
      <bottom/>
      <diagonal/>
    </border>
    <border>
      <left style="medium">
        <color rgb="FF3C0A82"/>
      </left>
      <right/>
      <top style="thin">
        <color rgb="FF3C0A82"/>
      </top>
      <bottom style="medium">
        <color rgb="FF3C0A82"/>
      </bottom>
      <diagonal/>
    </border>
    <border>
      <left/>
      <right/>
      <top style="thin">
        <color rgb="FF3C0A82"/>
      </top>
      <bottom style="medium">
        <color rgb="FF3C0A82"/>
      </bottom>
      <diagonal/>
    </border>
    <border>
      <left/>
      <right style="medium">
        <color rgb="FF3C0A82"/>
      </right>
      <top style="thin">
        <color rgb="FF3C0A82"/>
      </top>
      <bottom style="medium">
        <color rgb="FF3C0A82"/>
      </bottom>
      <diagonal/>
    </border>
    <border>
      <left style="thin">
        <color rgb="FF3C0A82"/>
      </left>
      <right style="medium">
        <color rgb="FF3C0A82"/>
      </right>
      <top/>
      <bottom style="thin">
        <color rgb="FF3C0A82"/>
      </bottom>
      <diagonal/>
    </border>
    <border>
      <left style="thin">
        <color rgb="FF3C0A82"/>
      </left>
      <right/>
      <top style="thin">
        <color rgb="FF3C0A82"/>
      </top>
      <bottom style="thin">
        <color auto="1"/>
      </bottom>
      <diagonal/>
    </border>
    <border>
      <left/>
      <right style="thin">
        <color rgb="FF3C0A82"/>
      </right>
      <top style="thin">
        <color rgb="FF3C0A82"/>
      </top>
      <bottom style="thin">
        <color auto="1"/>
      </bottom>
      <diagonal/>
    </border>
    <border>
      <left style="thin">
        <color rgb="FF3C0A82"/>
      </left>
      <right/>
      <top style="thin">
        <color rgb="FF3C0A82"/>
      </top>
      <bottom style="medium">
        <color rgb="FF3C0A82"/>
      </bottom>
      <diagonal/>
    </border>
    <border>
      <left/>
      <right style="thin">
        <color rgb="FF3C0A82"/>
      </right>
      <top style="thin">
        <color rgb="FF3C0A82"/>
      </top>
      <bottom style="medium">
        <color rgb="FF3C0A82"/>
      </bottom>
      <diagonal/>
    </border>
    <border>
      <left style="thin">
        <color rgb="FF3C0A82"/>
      </left>
      <right/>
      <top style="medium">
        <color rgb="FF3C0A82"/>
      </top>
      <bottom style="thin">
        <color rgb="FF3C0A82"/>
      </bottom>
      <diagonal/>
    </border>
    <border>
      <left/>
      <right style="medium">
        <color rgb="FF3C0A82"/>
      </right>
      <top style="thin">
        <color rgb="FF3C0A82"/>
      </top>
      <bottom style="thin">
        <color auto="1"/>
      </bottom>
      <diagonal/>
    </border>
    <border>
      <left style="thin">
        <color rgb="FF3C0A82"/>
      </left>
      <right/>
      <top style="thin">
        <color auto="1"/>
      </top>
      <bottom style="thin">
        <color auto="1"/>
      </bottom>
      <diagonal/>
    </border>
    <border>
      <left/>
      <right style="thin">
        <color rgb="FF3C0A82"/>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style="thin">
        <color rgb="FF3C0A82"/>
      </top>
      <bottom style="thin">
        <color rgb="FF3C0A82"/>
      </bottom>
      <diagonal/>
    </border>
    <border>
      <left style="medium">
        <color auto="1"/>
      </left>
      <right/>
      <top style="medium">
        <color auto="1"/>
      </top>
      <bottom/>
      <diagonal/>
    </border>
    <border>
      <left style="medium">
        <color auto="1"/>
      </left>
      <right/>
      <top style="thin">
        <color rgb="FF3C0A82"/>
      </top>
      <bottom style="medium">
        <color auto="1"/>
      </bottom>
      <diagonal/>
    </border>
    <border>
      <left/>
      <right/>
      <top style="thin">
        <color rgb="FF3C0A82"/>
      </top>
      <bottom style="medium">
        <color auto="1"/>
      </bottom>
      <diagonal/>
    </border>
    <border>
      <left/>
      <right style="medium">
        <color auto="1"/>
      </right>
      <top style="thin">
        <color rgb="FF3C0A82"/>
      </top>
      <bottom style="medium">
        <color auto="1"/>
      </bottom>
      <diagonal/>
    </border>
  </borders>
  <cellStyleXfs count="3">
    <xf numFmtId="0" fontId="0" fillId="0" borderId="0"/>
    <xf numFmtId="9" fontId="1" fillId="0" borderId="0" applyFont="0" applyFill="0" applyBorder="0" applyAlignment="0" applyProtection="0"/>
    <xf numFmtId="0" fontId="14" fillId="0" borderId="0" applyNumberFormat="0" applyFill="0" applyBorder="0" applyAlignment="0" applyProtection="0"/>
  </cellStyleXfs>
  <cellXfs count="491">
    <xf numFmtId="0" fontId="0" fillId="0" borderId="0" xfId="0"/>
    <xf numFmtId="0" fontId="2" fillId="2" borderId="0" xfId="0" applyFont="1" applyFill="1" applyAlignment="1">
      <alignment vertical="center" wrapText="1"/>
    </xf>
    <xf numFmtId="0" fontId="2" fillId="2" borderId="0" xfId="0" applyFont="1" applyFill="1" applyBorder="1" applyAlignment="1">
      <alignment vertical="center" wrapText="1"/>
    </xf>
    <xf numFmtId="0" fontId="2" fillId="2" borderId="28" xfId="0" applyFont="1" applyFill="1" applyBorder="1" applyAlignment="1">
      <alignment vertical="center" wrapText="1"/>
    </xf>
    <xf numFmtId="0" fontId="2" fillId="2" borderId="29" xfId="0" applyFont="1" applyFill="1" applyBorder="1" applyAlignment="1">
      <alignment vertical="center" wrapText="1"/>
    </xf>
    <xf numFmtId="0" fontId="3" fillId="2" borderId="30" xfId="0" applyFont="1" applyFill="1" applyBorder="1" applyAlignment="1">
      <alignment horizontal="center" vertical="center" wrapText="1"/>
    </xf>
    <xf numFmtId="0" fontId="2" fillId="2" borderId="27" xfId="0" applyFont="1" applyFill="1" applyBorder="1" applyAlignment="1">
      <alignment vertical="center" wrapText="1"/>
    </xf>
    <xf numFmtId="0" fontId="10" fillId="2" borderId="0" xfId="0" applyFont="1" applyFill="1" applyAlignment="1">
      <alignment vertical="center" wrapText="1"/>
    </xf>
    <xf numFmtId="0" fontId="11" fillId="2" borderId="0" xfId="0" applyFont="1" applyFill="1" applyAlignment="1">
      <alignment vertical="center" wrapText="1"/>
    </xf>
    <xf numFmtId="0" fontId="2" fillId="2" borderId="30" xfId="0" applyFont="1" applyFill="1" applyBorder="1" applyAlignment="1">
      <alignment vertical="center" wrapText="1"/>
    </xf>
    <xf numFmtId="0" fontId="3" fillId="2" borderId="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2" fillId="2" borderId="31" xfId="0" applyFont="1" applyFill="1" applyBorder="1" applyAlignment="1">
      <alignment vertical="center" wrapText="1"/>
    </xf>
    <xf numFmtId="0" fontId="11" fillId="2" borderId="0" xfId="0" applyFont="1" applyFill="1"/>
    <xf numFmtId="0" fontId="11" fillId="2" borderId="0" xfId="0" applyFont="1" applyFill="1" applyAlignment="1">
      <alignment horizontal="center"/>
    </xf>
    <xf numFmtId="0" fontId="11" fillId="0" borderId="0" xfId="0" applyFont="1" applyAlignment="1">
      <alignment horizontal="center"/>
    </xf>
    <xf numFmtId="0" fontId="11" fillId="0" borderId="0" xfId="0" applyFont="1"/>
    <xf numFmtId="0" fontId="2" fillId="2" borderId="0" xfId="0" applyFont="1" applyFill="1"/>
    <xf numFmtId="0" fontId="2" fillId="2" borderId="0" xfId="0" applyFont="1" applyFill="1" applyAlignment="1">
      <alignment horizontal="center"/>
    </xf>
    <xf numFmtId="0" fontId="3" fillId="2" borderId="0" xfId="0" applyFont="1" applyFill="1" applyAlignment="1">
      <alignment wrapText="1"/>
    </xf>
    <xf numFmtId="0" fontId="3" fillId="0" borderId="0" xfId="0" applyFont="1" applyAlignment="1">
      <alignment wrapText="1"/>
    </xf>
    <xf numFmtId="0" fontId="2" fillId="0" borderId="0" xfId="0" applyFont="1" applyAlignment="1">
      <alignment horizontal="center"/>
    </xf>
    <xf numFmtId="0" fontId="2" fillId="0" borderId="0" xfId="0" applyFont="1"/>
    <xf numFmtId="0" fontId="3" fillId="2" borderId="0" xfId="0" applyFont="1" applyFill="1"/>
    <xf numFmtId="0" fontId="3" fillId="2" borderId="0" xfId="0" applyFont="1" applyFill="1" applyAlignment="1">
      <alignment horizontal="center"/>
    </xf>
    <xf numFmtId="0" fontId="3" fillId="0" borderId="0" xfId="0" applyFont="1" applyAlignment="1">
      <alignment horizontal="center"/>
    </xf>
    <xf numFmtId="0" fontId="3" fillId="0" borderId="0" xfId="0" applyFont="1"/>
    <xf numFmtId="0" fontId="2" fillId="2" borderId="0" xfId="0" applyFont="1" applyFill="1" applyBorder="1" applyAlignment="1">
      <alignment horizontal="center"/>
    </xf>
    <xf numFmtId="0" fontId="3" fillId="2" borderId="24" xfId="0" applyFont="1" applyFill="1" applyBorder="1" applyAlignment="1">
      <alignment horizontal="left"/>
    </xf>
    <xf numFmtId="0" fontId="2" fillId="2" borderId="25" xfId="0" applyFont="1" applyFill="1" applyBorder="1" applyAlignment="1">
      <alignment horizontal="center"/>
    </xf>
    <xf numFmtId="0" fontId="2" fillId="2" borderId="26" xfId="0" applyFont="1" applyFill="1" applyBorder="1" applyAlignment="1">
      <alignment horizontal="center"/>
    </xf>
    <xf numFmtId="0" fontId="9" fillId="4" borderId="73" xfId="0" applyFont="1" applyFill="1" applyBorder="1" applyAlignment="1">
      <alignment horizontal="center"/>
    </xf>
    <xf numFmtId="0" fontId="2" fillId="2" borderId="60" xfId="0" applyFont="1" applyFill="1" applyBorder="1" applyAlignment="1">
      <alignment horizontal="center"/>
    </xf>
    <xf numFmtId="0" fontId="2" fillId="2" borderId="75" xfId="0" applyFont="1" applyFill="1" applyBorder="1" applyAlignment="1">
      <alignment horizontal="center"/>
    </xf>
    <xf numFmtId="0" fontId="2" fillId="2" borderId="61" xfId="0" applyFont="1" applyFill="1" applyBorder="1" applyAlignment="1">
      <alignment horizontal="center"/>
    </xf>
    <xf numFmtId="0" fontId="2" fillId="2" borderId="60" xfId="0" applyFont="1" applyFill="1" applyBorder="1" applyAlignment="1">
      <alignment vertical="center" wrapText="1"/>
    </xf>
    <xf numFmtId="0" fontId="2" fillId="2" borderId="75" xfId="0" applyFont="1" applyFill="1" applyBorder="1" applyAlignment="1">
      <alignment vertical="center" wrapText="1"/>
    </xf>
    <xf numFmtId="0" fontId="2" fillId="2" borderId="61" xfId="0" applyFont="1" applyFill="1" applyBorder="1" applyAlignment="1">
      <alignment vertical="center" wrapText="1"/>
    </xf>
    <xf numFmtId="0" fontId="3" fillId="2" borderId="0" xfId="0" applyFont="1" applyFill="1" applyBorder="1" applyAlignment="1">
      <alignment wrapText="1"/>
    </xf>
    <xf numFmtId="0" fontId="2" fillId="2" borderId="24" xfId="0" applyFont="1" applyFill="1" applyBorder="1" applyAlignment="1">
      <alignment horizontal="center"/>
    </xf>
    <xf numFmtId="0" fontId="3" fillId="0" borderId="48" xfId="0" applyFont="1" applyBorder="1" applyAlignment="1">
      <alignment horizontal="left" vertical="center" wrapText="1"/>
    </xf>
    <xf numFmtId="0" fontId="3" fillId="2" borderId="27" xfId="0" applyFont="1" applyFill="1" applyBorder="1" applyAlignment="1">
      <alignment horizontal="left" vertical="center"/>
    </xf>
    <xf numFmtId="165" fontId="2" fillId="2" borderId="0" xfId="0" applyNumberFormat="1" applyFont="1" applyFill="1" applyBorder="1" applyAlignment="1">
      <alignment horizontal="center" vertical="center"/>
    </xf>
    <xf numFmtId="165" fontId="2" fillId="2" borderId="28" xfId="0" applyNumberFormat="1" applyFont="1" applyFill="1" applyBorder="1" applyAlignment="1">
      <alignment horizontal="center" vertical="center"/>
    </xf>
    <xf numFmtId="0" fontId="2" fillId="2" borderId="29" xfId="0" applyFont="1" applyFill="1" applyBorder="1" applyAlignment="1">
      <alignment horizontal="center"/>
    </xf>
    <xf numFmtId="0" fontId="2" fillId="2" borderId="30" xfId="0" applyFont="1" applyFill="1" applyBorder="1" applyAlignment="1">
      <alignment horizontal="center"/>
    </xf>
    <xf numFmtId="0" fontId="2" fillId="2" borderId="31" xfId="0" applyFont="1" applyFill="1" applyBorder="1" applyAlignment="1">
      <alignment horizontal="center"/>
    </xf>
    <xf numFmtId="165" fontId="0" fillId="0" borderId="15" xfId="0" applyNumberFormat="1" applyBorder="1" applyAlignment="1">
      <alignment horizontal="center" vertical="center"/>
    </xf>
    <xf numFmtId="1" fontId="0" fillId="0" borderId="15" xfId="0" applyNumberFormat="1" applyBorder="1" applyAlignment="1">
      <alignment horizontal="center" vertical="center"/>
    </xf>
    <xf numFmtId="0" fontId="2" fillId="2" borderId="0" xfId="0" applyFont="1" applyFill="1" applyBorder="1"/>
    <xf numFmtId="0" fontId="12" fillId="4" borderId="0" xfId="0" applyFont="1" applyFill="1" applyBorder="1" applyAlignment="1">
      <alignment horizontal="center"/>
    </xf>
    <xf numFmtId="0" fontId="3" fillId="2" borderId="0" xfId="0" applyFont="1" applyFill="1" applyBorder="1" applyAlignment="1">
      <alignment horizontal="center"/>
    </xf>
    <xf numFmtId="0" fontId="12" fillId="4" borderId="25" xfId="0" applyFont="1" applyFill="1" applyBorder="1" applyAlignment="1">
      <alignment horizontal="center"/>
    </xf>
    <xf numFmtId="0" fontId="12" fillId="4" borderId="26" xfId="0" applyFont="1" applyFill="1" applyBorder="1" applyAlignment="1">
      <alignment horizontal="center"/>
    </xf>
    <xf numFmtId="0" fontId="12" fillId="4" borderId="27" xfId="0" applyFont="1" applyFill="1" applyBorder="1" applyAlignment="1">
      <alignment horizontal="center"/>
    </xf>
    <xf numFmtId="0" fontId="12" fillId="4" borderId="28" xfId="0" applyFont="1" applyFill="1" applyBorder="1" applyAlignment="1">
      <alignment horizontal="center"/>
    </xf>
    <xf numFmtId="0" fontId="2" fillId="0" borderId="48" xfId="0" applyFont="1" applyBorder="1" applyAlignment="1">
      <alignment horizontal="center" vertical="center"/>
    </xf>
    <xf numFmtId="0" fontId="2" fillId="2" borderId="29" xfId="0" applyFont="1" applyFill="1" applyBorder="1" applyAlignment="1">
      <alignment horizontal="center" vertical="center"/>
    </xf>
    <xf numFmtId="165" fontId="2" fillId="2" borderId="30" xfId="0" applyNumberFormat="1" applyFont="1" applyFill="1" applyBorder="1" applyAlignment="1">
      <alignment horizontal="center" vertical="center"/>
    </xf>
    <xf numFmtId="165" fontId="2" fillId="2" borderId="31" xfId="0" applyNumberFormat="1" applyFont="1" applyFill="1" applyBorder="1" applyAlignment="1">
      <alignment horizontal="center" vertical="center"/>
    </xf>
    <xf numFmtId="0" fontId="3" fillId="2" borderId="29" xfId="0" applyFont="1" applyFill="1" applyBorder="1" applyAlignment="1">
      <alignment horizontal="left" vertical="center"/>
    </xf>
    <xf numFmtId="0" fontId="3" fillId="2" borderId="24" xfId="0" applyFont="1" applyFill="1" applyBorder="1" applyAlignment="1">
      <alignment horizontal="left" vertical="center"/>
    </xf>
    <xf numFmtId="165" fontId="2" fillId="2" borderId="25" xfId="0" applyNumberFormat="1" applyFont="1" applyFill="1" applyBorder="1" applyAlignment="1">
      <alignment horizontal="center" vertical="center"/>
    </xf>
    <xf numFmtId="165" fontId="2" fillId="2" borderId="26" xfId="0" applyNumberFormat="1" applyFont="1" applyFill="1" applyBorder="1" applyAlignment="1">
      <alignment horizontal="center" vertical="center"/>
    </xf>
    <xf numFmtId="165" fontId="2" fillId="0" borderId="15" xfId="0" applyNumberFormat="1" applyFont="1" applyFill="1" applyBorder="1" applyAlignment="1">
      <alignment horizontal="center" vertical="center"/>
    </xf>
    <xf numFmtId="0" fontId="2" fillId="0" borderId="15" xfId="0" applyNumberFormat="1" applyFont="1" applyFill="1" applyBorder="1" applyAlignment="1">
      <alignment horizontal="center" vertical="center"/>
    </xf>
    <xf numFmtId="0" fontId="9" fillId="4" borderId="74" xfId="0" applyFont="1" applyFill="1" applyBorder="1" applyAlignment="1">
      <alignment horizontal="center"/>
    </xf>
    <xf numFmtId="0" fontId="2" fillId="2" borderId="89" xfId="0" applyFont="1" applyFill="1" applyBorder="1" applyAlignment="1">
      <alignment horizontal="center"/>
    </xf>
    <xf numFmtId="0" fontId="2" fillId="2" borderId="90" xfId="0" applyFont="1" applyFill="1" applyBorder="1" applyAlignment="1">
      <alignment horizontal="center"/>
    </xf>
    <xf numFmtId="0" fontId="2" fillId="2" borderId="91" xfId="0" applyFont="1" applyFill="1" applyBorder="1" applyAlignment="1">
      <alignment horizontal="center"/>
    </xf>
    <xf numFmtId="0" fontId="9" fillId="4" borderId="72" xfId="0" applyFont="1" applyFill="1" applyBorder="1" applyAlignment="1">
      <alignment horizontal="center"/>
    </xf>
    <xf numFmtId="0" fontId="9" fillId="4" borderId="92" xfId="0" applyFont="1" applyFill="1" applyBorder="1" applyAlignment="1">
      <alignment horizontal="center"/>
    </xf>
    <xf numFmtId="0" fontId="3" fillId="0" borderId="15" xfId="0" applyFont="1" applyBorder="1" applyAlignment="1">
      <alignment horizontal="center" vertical="center" wrapText="1"/>
    </xf>
    <xf numFmtId="0" fontId="3" fillId="0" borderId="49" xfId="0" applyFont="1" applyBorder="1" applyAlignment="1">
      <alignment horizontal="center" vertical="center" wrapText="1"/>
    </xf>
    <xf numFmtId="0" fontId="9" fillId="4" borderId="24" xfId="0" applyFont="1" applyFill="1" applyBorder="1" applyAlignment="1">
      <alignment horizontal="left"/>
    </xf>
    <xf numFmtId="0" fontId="2" fillId="2" borderId="0" xfId="0" applyFont="1" applyFill="1" applyAlignment="1" applyProtection="1">
      <alignment vertical="center" wrapText="1"/>
    </xf>
    <xf numFmtId="0" fontId="2" fillId="2" borderId="43" xfId="0" applyFont="1" applyFill="1" applyBorder="1" applyAlignment="1" applyProtection="1">
      <alignment vertical="center" wrapText="1"/>
    </xf>
    <xf numFmtId="0" fontId="2" fillId="2" borderId="8" xfId="0" applyFont="1" applyFill="1" applyBorder="1" applyAlignment="1" applyProtection="1">
      <alignment vertical="center" wrapText="1"/>
    </xf>
    <xf numFmtId="0" fontId="2" fillId="2" borderId="40" xfId="0" applyFont="1" applyFill="1" applyBorder="1" applyAlignment="1" applyProtection="1">
      <alignment vertical="center" wrapText="1"/>
    </xf>
    <xf numFmtId="0" fontId="2" fillId="2" borderId="21" xfId="0" applyFont="1" applyFill="1" applyBorder="1" applyAlignment="1" applyProtection="1">
      <alignment vertical="center" wrapText="1"/>
    </xf>
    <xf numFmtId="0" fontId="2" fillId="2" borderId="22" xfId="0" applyFont="1" applyFill="1" applyBorder="1" applyAlignment="1" applyProtection="1">
      <alignment vertical="center" wrapText="1"/>
    </xf>
    <xf numFmtId="0" fontId="2" fillId="2" borderId="23" xfId="0" applyFont="1" applyFill="1" applyBorder="1" applyAlignment="1" applyProtection="1">
      <alignment vertical="center" wrapText="1"/>
    </xf>
    <xf numFmtId="0" fontId="3" fillId="2" borderId="24" xfId="0" applyFont="1" applyFill="1" applyBorder="1" applyAlignment="1" applyProtection="1">
      <alignment vertical="center"/>
    </xf>
    <xf numFmtId="0" fontId="2" fillId="2" borderId="25" xfId="0" applyFont="1" applyFill="1" applyBorder="1" applyAlignment="1" applyProtection="1">
      <alignment vertical="center" wrapText="1"/>
    </xf>
    <xf numFmtId="0" fontId="2" fillId="2" borderId="26" xfId="0" applyFont="1" applyFill="1" applyBorder="1" applyAlignment="1" applyProtection="1">
      <alignment vertical="center" wrapText="1"/>
    </xf>
    <xf numFmtId="0" fontId="3" fillId="2" borderId="27" xfId="0" applyFont="1" applyFill="1" applyBorder="1" applyAlignment="1" applyProtection="1">
      <alignment vertical="center"/>
    </xf>
    <xf numFmtId="0" fontId="2" fillId="2" borderId="0" xfId="0" applyFont="1" applyFill="1" applyBorder="1" applyAlignment="1" applyProtection="1">
      <alignment vertical="center" wrapText="1"/>
    </xf>
    <xf numFmtId="0" fontId="2" fillId="2" borderId="28" xfId="0" applyFont="1" applyFill="1" applyBorder="1" applyAlignment="1" applyProtection="1">
      <alignment vertical="center" wrapText="1"/>
    </xf>
    <xf numFmtId="0" fontId="2" fillId="2" borderId="27" xfId="0" applyFont="1" applyFill="1" applyBorder="1" applyAlignment="1" applyProtection="1">
      <alignment horizontal="left" vertical="center"/>
    </xf>
    <xf numFmtId="0" fontId="2" fillId="2" borderId="0" xfId="0" applyFont="1" applyFill="1" applyBorder="1" applyAlignment="1" applyProtection="1">
      <alignment horizontal="left" vertical="center"/>
    </xf>
    <xf numFmtId="0" fontId="2" fillId="2" borderId="0" xfId="0" applyFont="1" applyFill="1" applyBorder="1" applyAlignment="1" applyProtection="1">
      <alignment vertical="center"/>
    </xf>
    <xf numFmtId="0" fontId="2" fillId="2" borderId="28" xfId="0" applyFont="1" applyFill="1" applyBorder="1" applyAlignment="1" applyProtection="1">
      <alignment vertical="center"/>
    </xf>
    <xf numFmtId="0" fontId="2" fillId="2" borderId="29" xfId="0" applyFont="1" applyFill="1" applyBorder="1" applyAlignment="1" applyProtection="1">
      <alignment vertical="center"/>
    </xf>
    <xf numFmtId="0" fontId="2" fillId="2" borderId="30" xfId="0" applyFont="1" applyFill="1" applyBorder="1" applyAlignment="1" applyProtection="1">
      <alignment vertical="center"/>
    </xf>
    <xf numFmtId="0" fontId="2" fillId="2" borderId="31" xfId="0" applyFont="1" applyFill="1" applyBorder="1" applyAlignment="1" applyProtection="1">
      <alignment vertical="center"/>
    </xf>
    <xf numFmtId="0" fontId="3" fillId="2" borderId="24" xfId="0" applyFont="1" applyFill="1" applyBorder="1" applyAlignment="1" applyProtection="1">
      <alignment horizontal="right" vertical="center" wrapText="1"/>
    </xf>
    <xf numFmtId="0" fontId="3" fillId="2" borderId="0" xfId="0" applyFont="1" applyFill="1" applyAlignment="1" applyProtection="1">
      <alignment vertical="center" wrapText="1"/>
    </xf>
    <xf numFmtId="0" fontId="2" fillId="2" borderId="27" xfId="0" applyFont="1" applyFill="1" applyBorder="1" applyAlignment="1" applyProtection="1">
      <alignment vertical="center" wrapText="1"/>
    </xf>
    <xf numFmtId="0" fontId="2" fillId="2" borderId="15" xfId="0" applyFont="1" applyFill="1" applyBorder="1" applyAlignment="1" applyProtection="1">
      <alignment horizontal="center" vertical="center" wrapText="1"/>
    </xf>
    <xf numFmtId="165" fontId="2" fillId="2" borderId="15" xfId="0" applyNumberFormat="1" applyFont="1" applyFill="1" applyBorder="1" applyAlignment="1" applyProtection="1">
      <alignment vertical="center" wrapText="1"/>
    </xf>
    <xf numFmtId="0" fontId="3" fillId="2" borderId="29" xfId="0" applyFont="1" applyFill="1" applyBorder="1" applyAlignment="1" applyProtection="1">
      <alignment vertical="center" wrapText="1"/>
    </xf>
    <xf numFmtId="0" fontId="3" fillId="2" borderId="32" xfId="0" applyFont="1" applyFill="1" applyBorder="1" applyAlignment="1" applyProtection="1">
      <alignment horizontal="right" vertical="center" wrapText="1"/>
    </xf>
    <xf numFmtId="0" fontId="3" fillId="2" borderId="54" xfId="0" applyFont="1" applyFill="1" applyBorder="1" applyAlignment="1" applyProtection="1">
      <alignment vertical="center"/>
    </xf>
    <xf numFmtId="0" fontId="2" fillId="2" borderId="54" xfId="0" applyFont="1" applyFill="1" applyBorder="1" applyAlignment="1" applyProtection="1">
      <alignment horizontal="left" vertical="center" wrapText="1"/>
    </xf>
    <xf numFmtId="0" fontId="2" fillId="2" borderId="20" xfId="0" applyFont="1" applyFill="1" applyBorder="1" applyAlignment="1" applyProtection="1">
      <alignment vertical="center" wrapText="1"/>
    </xf>
    <xf numFmtId="0" fontId="2" fillId="2" borderId="6" xfId="0" applyFont="1" applyFill="1" applyBorder="1" applyAlignment="1" applyProtection="1">
      <alignment horizontal="center" vertical="center" wrapText="1"/>
    </xf>
    <xf numFmtId="165" fontId="2" fillId="0" borderId="6" xfId="1" applyNumberFormat="1" applyFont="1" applyFill="1" applyBorder="1" applyAlignment="1" applyProtection="1">
      <alignment horizontal="center" vertical="center" wrapText="1"/>
    </xf>
    <xf numFmtId="0" fontId="3" fillId="2" borderId="34" xfId="0" applyFont="1" applyFill="1" applyBorder="1" applyAlignment="1" applyProtection="1">
      <alignment vertical="center" wrapText="1"/>
    </xf>
    <xf numFmtId="0" fontId="3" fillId="2" borderId="20" xfId="0" applyFont="1" applyFill="1" applyBorder="1" applyAlignment="1" applyProtection="1">
      <alignment horizontal="right" vertical="center" wrapText="1"/>
    </xf>
    <xf numFmtId="0" fontId="3" fillId="2" borderId="11" xfId="0" applyFont="1" applyFill="1" applyBorder="1" applyAlignment="1" applyProtection="1">
      <alignment vertical="center"/>
    </xf>
    <xf numFmtId="0" fontId="3" fillId="2" borderId="0" xfId="0" applyFont="1" applyFill="1" applyBorder="1" applyAlignment="1" applyProtection="1">
      <alignment vertical="center" wrapText="1"/>
    </xf>
    <xf numFmtId="0" fontId="3" fillId="2" borderId="28" xfId="0" applyFont="1" applyFill="1" applyBorder="1" applyAlignment="1" applyProtection="1">
      <alignment vertical="center" wrapText="1"/>
    </xf>
    <xf numFmtId="0" fontId="2" fillId="2" borderId="11" xfId="0" applyFont="1" applyFill="1" applyBorder="1" applyAlignment="1" applyProtection="1">
      <alignment horizontal="left" vertical="center"/>
    </xf>
    <xf numFmtId="165" fontId="2" fillId="0" borderId="15" xfId="1" applyNumberFormat="1" applyFont="1" applyFill="1" applyBorder="1" applyAlignment="1" applyProtection="1">
      <alignment horizontal="center" vertical="center" wrapText="1"/>
    </xf>
    <xf numFmtId="0" fontId="2" fillId="2" borderId="20" xfId="0" applyFont="1" applyFill="1" applyBorder="1" applyAlignment="1" applyProtection="1">
      <alignment vertical="center"/>
    </xf>
    <xf numFmtId="0" fontId="2" fillId="2" borderId="0" xfId="0" applyFont="1" applyFill="1" applyAlignment="1" applyProtection="1">
      <alignment vertical="center"/>
    </xf>
    <xf numFmtId="0" fontId="3" fillId="2" borderId="13" xfId="0" applyFont="1" applyFill="1" applyBorder="1" applyAlignment="1" applyProtection="1">
      <alignment vertical="center"/>
    </xf>
    <xf numFmtId="0" fontId="3" fillId="2" borderId="10" xfId="0" applyFont="1" applyFill="1" applyBorder="1" applyAlignment="1" applyProtection="1">
      <alignment vertical="center" wrapText="1"/>
    </xf>
    <xf numFmtId="0" fontId="3" fillId="2" borderId="39" xfId="0" applyFont="1" applyFill="1" applyBorder="1" applyAlignment="1" applyProtection="1">
      <alignment vertical="center" wrapText="1"/>
    </xf>
    <xf numFmtId="0" fontId="2" fillId="2" borderId="29" xfId="0" applyFont="1" applyFill="1" applyBorder="1" applyAlignment="1" applyProtection="1">
      <alignment vertical="center" wrapText="1"/>
    </xf>
    <xf numFmtId="0" fontId="3" fillId="2" borderId="35" xfId="0" applyFont="1" applyFill="1" applyBorder="1" applyAlignment="1" applyProtection="1">
      <alignment vertical="center"/>
    </xf>
    <xf numFmtId="0" fontId="3" fillId="2" borderId="30" xfId="0" applyFont="1" applyFill="1" applyBorder="1" applyAlignment="1" applyProtection="1">
      <alignment vertical="center" wrapText="1"/>
    </xf>
    <xf numFmtId="164" fontId="3" fillId="2" borderId="30" xfId="0" applyNumberFormat="1" applyFont="1" applyFill="1" applyBorder="1" applyAlignment="1" applyProtection="1">
      <alignment horizontal="center" vertical="center" wrapText="1"/>
    </xf>
    <xf numFmtId="164" fontId="3" fillId="2" borderId="31" xfId="0" applyNumberFormat="1" applyFont="1" applyFill="1" applyBorder="1" applyAlignment="1" applyProtection="1">
      <alignment horizontal="center" vertical="center" wrapText="1"/>
    </xf>
    <xf numFmtId="0" fontId="2" fillId="2" borderId="24" xfId="0" applyFont="1" applyFill="1" applyBorder="1" applyAlignment="1" applyProtection="1">
      <alignment horizontal="right" vertical="center" wrapText="1"/>
    </xf>
    <xf numFmtId="0" fontId="2" fillId="2" borderId="25" xfId="0" applyFont="1" applyFill="1" applyBorder="1" applyAlignment="1" applyProtection="1">
      <alignment vertical="center"/>
    </xf>
    <xf numFmtId="0" fontId="2" fillId="2" borderId="25" xfId="0" applyFont="1" applyFill="1" applyBorder="1" applyAlignment="1" applyProtection="1">
      <alignment horizontal="left" vertical="center" wrapText="1"/>
    </xf>
    <xf numFmtId="165" fontId="2" fillId="2" borderId="25" xfId="0" applyNumberFormat="1" applyFont="1" applyFill="1" applyBorder="1" applyAlignment="1" applyProtection="1">
      <alignment horizontal="center" vertical="center" wrapText="1"/>
    </xf>
    <xf numFmtId="0" fontId="2" fillId="2" borderId="26" xfId="0" applyFont="1" applyFill="1" applyBorder="1" applyAlignment="1" applyProtection="1">
      <alignment horizontal="center" vertical="center" wrapText="1"/>
    </xf>
    <xf numFmtId="9" fontId="3" fillId="2" borderId="0" xfId="1" applyFont="1" applyFill="1" applyAlignment="1" applyProtection="1">
      <alignment vertical="center" wrapText="1"/>
    </xf>
    <xf numFmtId="0" fontId="3" fillId="2" borderId="27" xfId="0" applyFont="1" applyFill="1" applyBorder="1" applyAlignment="1" applyProtection="1">
      <alignment horizontal="right" vertical="center" wrapText="1"/>
    </xf>
    <xf numFmtId="0" fontId="3" fillId="2" borderId="0" xfId="0" applyFont="1" applyFill="1" applyBorder="1" applyAlignment="1" applyProtection="1">
      <alignment horizontal="right" vertical="center"/>
    </xf>
    <xf numFmtId="165" fontId="3" fillId="2" borderId="0" xfId="0" applyNumberFormat="1" applyFont="1" applyFill="1" applyBorder="1" applyAlignment="1" applyProtection="1">
      <alignment horizontal="center" vertical="center" wrapText="1"/>
    </xf>
    <xf numFmtId="165" fontId="3" fillId="2" borderId="28" xfId="0" applyNumberFormat="1" applyFont="1" applyFill="1" applyBorder="1" applyAlignment="1" applyProtection="1">
      <alignment horizontal="center" vertical="center" wrapText="1"/>
    </xf>
    <xf numFmtId="0" fontId="4" fillId="2" borderId="80" xfId="0" applyFont="1" applyFill="1" applyBorder="1" applyAlignment="1" applyProtection="1">
      <alignment vertical="center"/>
    </xf>
    <xf numFmtId="0" fontId="2" fillId="2" borderId="65" xfId="0" applyFont="1" applyFill="1" applyBorder="1" applyAlignment="1" applyProtection="1">
      <alignment vertical="center"/>
    </xf>
    <xf numFmtId="0" fontId="2" fillId="2" borderId="14" xfId="0" applyFont="1" applyFill="1" applyBorder="1" applyAlignment="1" applyProtection="1">
      <alignment vertical="center"/>
    </xf>
    <xf numFmtId="165" fontId="2" fillId="0" borderId="15" xfId="0" applyNumberFormat="1" applyFont="1" applyBorder="1" applyAlignment="1" applyProtection="1">
      <alignment vertical="center" wrapText="1"/>
    </xf>
    <xf numFmtId="0" fontId="3" fillId="2" borderId="0" xfId="0" applyFont="1" applyFill="1" applyBorder="1" applyAlignment="1" applyProtection="1">
      <alignment vertical="center"/>
    </xf>
    <xf numFmtId="0" fontId="3" fillId="2" borderId="29" xfId="0" applyFont="1" applyFill="1" applyBorder="1" applyAlignment="1" applyProtection="1">
      <alignment horizontal="right" vertical="center" wrapText="1"/>
    </xf>
    <xf numFmtId="0" fontId="3" fillId="2" borderId="30" xfId="0" applyFont="1" applyFill="1" applyBorder="1" applyAlignment="1" applyProtection="1">
      <alignment vertical="center"/>
    </xf>
    <xf numFmtId="0" fontId="3" fillId="2" borderId="31" xfId="0" applyFont="1" applyFill="1" applyBorder="1" applyAlignment="1" applyProtection="1">
      <alignment vertical="center" wrapText="1"/>
    </xf>
    <xf numFmtId="0" fontId="2" fillId="2" borderId="1" xfId="0" applyFont="1" applyFill="1" applyBorder="1" applyAlignment="1" applyProtection="1">
      <alignment vertical="center" wrapText="1"/>
    </xf>
    <xf numFmtId="0" fontId="3" fillId="2" borderId="0" xfId="0" applyFont="1" applyFill="1" applyAlignment="1" applyProtection="1">
      <alignment vertical="center"/>
    </xf>
    <xf numFmtId="164" fontId="3" fillId="2" borderId="0" xfId="0" applyNumberFormat="1" applyFont="1" applyFill="1" applyAlignment="1" applyProtection="1">
      <alignment horizontal="center" vertical="center" wrapText="1"/>
    </xf>
    <xf numFmtId="164" fontId="3" fillId="2" borderId="2" xfId="0" applyNumberFormat="1" applyFont="1" applyFill="1" applyBorder="1" applyAlignment="1" applyProtection="1">
      <alignment horizontal="center" vertical="center" wrapText="1"/>
    </xf>
    <xf numFmtId="164" fontId="3" fillId="2" borderId="0" xfId="0" applyNumberFormat="1" applyFont="1" applyFill="1" applyBorder="1" applyAlignment="1" applyProtection="1">
      <alignment horizontal="center" vertical="center" wrapText="1"/>
    </xf>
    <xf numFmtId="164" fontId="3" fillId="2" borderId="28" xfId="0" applyNumberFormat="1" applyFont="1" applyFill="1" applyBorder="1" applyAlignment="1" applyProtection="1">
      <alignment horizontal="center" vertical="center" wrapText="1"/>
    </xf>
    <xf numFmtId="0" fontId="2" fillId="2" borderId="60" xfId="0" applyFont="1" applyFill="1" applyBorder="1" applyAlignment="1" applyProtection="1">
      <alignment vertical="center" wrapText="1"/>
    </xf>
    <xf numFmtId="0" fontId="2" fillId="2" borderId="75" xfId="0" applyFont="1" applyFill="1" applyBorder="1" applyAlignment="1" applyProtection="1">
      <alignment vertical="center" wrapText="1"/>
    </xf>
    <xf numFmtId="164" fontId="2" fillId="2" borderId="75" xfId="0" applyNumberFormat="1" applyFont="1" applyFill="1" applyBorder="1" applyAlignment="1" applyProtection="1">
      <alignment vertical="center" wrapText="1"/>
    </xf>
    <xf numFmtId="164" fontId="2" fillId="2" borderId="61" xfId="0" applyNumberFormat="1" applyFont="1" applyFill="1" applyBorder="1" applyAlignment="1" applyProtection="1">
      <alignment vertical="center" wrapText="1"/>
    </xf>
    <xf numFmtId="0" fontId="9" fillId="4" borderId="62" xfId="0" applyFont="1" applyFill="1" applyBorder="1" applyAlignment="1" applyProtection="1">
      <alignment vertical="center"/>
    </xf>
    <xf numFmtId="165" fontId="2" fillId="3" borderId="15" xfId="0" applyNumberFormat="1" applyFont="1" applyFill="1" applyBorder="1" applyAlignment="1" applyProtection="1">
      <alignment horizontal="center" vertical="center"/>
      <protection locked="0"/>
    </xf>
    <xf numFmtId="0" fontId="7" fillId="2" borderId="0" xfId="0" applyFont="1" applyFill="1" applyAlignment="1" applyProtection="1">
      <alignment vertical="center" wrapText="1"/>
    </xf>
    <xf numFmtId="0" fontId="2" fillId="2" borderId="30" xfId="0" applyFont="1" applyFill="1" applyBorder="1" applyAlignment="1" applyProtection="1">
      <alignment vertical="center" wrapText="1"/>
    </xf>
    <xf numFmtId="0" fontId="2" fillId="2" borderId="31" xfId="0" applyFont="1" applyFill="1" applyBorder="1" applyAlignment="1" applyProtection="1">
      <alignment vertical="center" wrapText="1"/>
    </xf>
    <xf numFmtId="0" fontId="9" fillId="4" borderId="44" xfId="0" applyFont="1" applyFill="1" applyBorder="1" applyAlignment="1" applyProtection="1">
      <alignment vertical="center"/>
    </xf>
    <xf numFmtId="0" fontId="2" fillId="2" borderId="2" xfId="0" applyFont="1" applyFill="1" applyBorder="1" applyAlignment="1" applyProtection="1">
      <alignment vertical="center" wrapText="1"/>
    </xf>
    <xf numFmtId="0" fontId="2" fillId="2" borderId="3" xfId="0" applyFont="1" applyFill="1" applyBorder="1" applyAlignment="1" applyProtection="1">
      <alignment vertical="center" wrapText="1"/>
    </xf>
    <xf numFmtId="0" fontId="2" fillId="2" borderId="4" xfId="0" applyFont="1" applyFill="1" applyBorder="1" applyAlignment="1" applyProtection="1">
      <alignment vertical="center" wrapText="1"/>
    </xf>
    <xf numFmtId="0" fontId="2" fillId="2" borderId="5" xfId="0" applyFont="1" applyFill="1" applyBorder="1" applyAlignment="1" applyProtection="1">
      <alignment vertical="center" wrapText="1"/>
    </xf>
    <xf numFmtId="0" fontId="2" fillId="3" borderId="47" xfId="0" applyFont="1" applyFill="1" applyBorder="1" applyAlignment="1" applyProtection="1">
      <alignment horizontal="center" vertical="center" wrapText="1"/>
      <protection locked="0"/>
    </xf>
    <xf numFmtId="0" fontId="2" fillId="3" borderId="67" xfId="0" applyFont="1" applyFill="1" applyBorder="1" applyAlignment="1" applyProtection="1">
      <alignment horizontal="center" vertical="center" wrapText="1"/>
      <protection locked="0"/>
    </xf>
    <xf numFmtId="0" fontId="2" fillId="3" borderId="48" xfId="0" applyFont="1" applyFill="1" applyBorder="1" applyAlignment="1" applyProtection="1">
      <alignment horizontal="center"/>
      <protection locked="0"/>
    </xf>
    <xf numFmtId="0" fontId="2" fillId="3" borderId="15" xfId="0" applyFont="1" applyFill="1" applyBorder="1" applyAlignment="1" applyProtection="1">
      <alignment horizontal="center"/>
      <protection locked="0"/>
    </xf>
    <xf numFmtId="14" fontId="2" fillId="3" borderId="49" xfId="0" applyNumberFormat="1" applyFont="1" applyFill="1" applyBorder="1" applyAlignment="1" applyProtection="1">
      <alignment horizontal="center"/>
      <protection locked="0"/>
    </xf>
    <xf numFmtId="0" fontId="2" fillId="3" borderId="15" xfId="0" applyNumberFormat="1" applyFont="1" applyFill="1" applyBorder="1" applyAlignment="1" applyProtection="1">
      <alignment horizontal="center" vertical="center"/>
      <protection locked="0"/>
    </xf>
    <xf numFmtId="0" fontId="2" fillId="3" borderId="68" xfId="0" applyFont="1" applyFill="1" applyBorder="1" applyAlignment="1" applyProtection="1">
      <alignment horizontal="center"/>
      <protection locked="0"/>
    </xf>
    <xf numFmtId="0" fontId="2" fillId="3" borderId="52" xfId="0" applyFont="1" applyFill="1" applyBorder="1" applyAlignment="1" applyProtection="1">
      <alignment horizontal="center"/>
      <protection locked="0"/>
    </xf>
    <xf numFmtId="14" fontId="2" fillId="3" borderId="53" xfId="0" applyNumberFormat="1" applyFont="1" applyFill="1" applyBorder="1" applyAlignment="1" applyProtection="1">
      <alignment horizontal="center"/>
      <protection locked="0"/>
    </xf>
    <xf numFmtId="165" fontId="2" fillId="0" borderId="15" xfId="0" applyNumberFormat="1" applyFont="1" applyFill="1" applyBorder="1" applyAlignment="1" applyProtection="1">
      <alignment horizontal="center" vertical="center"/>
      <protection locked="0"/>
    </xf>
    <xf numFmtId="9" fontId="0" fillId="0" borderId="49" xfId="1" applyFont="1" applyBorder="1" applyAlignment="1">
      <alignment horizontal="center" vertical="center"/>
    </xf>
    <xf numFmtId="0" fontId="13" fillId="5" borderId="0" xfId="0" applyFont="1" applyFill="1" applyAlignment="1">
      <alignment horizontal="left"/>
    </xf>
    <xf numFmtId="0" fontId="3" fillId="2" borderId="0" xfId="0" applyFont="1" applyFill="1" applyAlignment="1">
      <alignment horizontal="left"/>
    </xf>
    <xf numFmtId="0" fontId="3" fillId="2" borderId="0" xfId="0" applyFont="1" applyFill="1" applyAlignment="1"/>
    <xf numFmtId="0" fontId="2" fillId="2" borderId="27" xfId="0" applyFont="1" applyFill="1" applyBorder="1" applyAlignment="1">
      <alignment horizontal="center"/>
    </xf>
    <xf numFmtId="165" fontId="2" fillId="3" borderId="15" xfId="0" applyNumberFormat="1" applyFont="1" applyFill="1" applyBorder="1" applyAlignment="1" applyProtection="1">
      <alignment horizontal="center" vertical="center"/>
      <protection locked="0"/>
    </xf>
    <xf numFmtId="0" fontId="2" fillId="3" borderId="15" xfId="0" applyFont="1" applyFill="1" applyBorder="1" applyAlignment="1" applyProtection="1">
      <alignment horizontal="center" vertical="center"/>
      <protection locked="0"/>
    </xf>
    <xf numFmtId="165" fontId="2" fillId="3" borderId="15" xfId="0" applyNumberFormat="1" applyFont="1" applyFill="1" applyBorder="1" applyAlignment="1" applyProtection="1">
      <alignment horizontal="center" vertical="center" wrapText="1"/>
      <protection locked="0"/>
    </xf>
    <xf numFmtId="0" fontId="2" fillId="3" borderId="48" xfId="0" applyFont="1" applyFill="1" applyBorder="1" applyAlignment="1" applyProtection="1">
      <alignment horizontal="center" vertical="center" wrapText="1"/>
      <protection locked="0"/>
    </xf>
    <xf numFmtId="0" fontId="2" fillId="3" borderId="63" xfId="0" applyFont="1" applyFill="1" applyBorder="1" applyAlignment="1" applyProtection="1">
      <alignment horizontal="center" vertical="center" wrapText="1"/>
      <protection locked="0"/>
    </xf>
    <xf numFmtId="0" fontId="3" fillId="2" borderId="28" xfId="0" applyFont="1" applyFill="1" applyBorder="1" applyAlignment="1">
      <alignment horizontal="center" vertical="center" wrapText="1"/>
    </xf>
    <xf numFmtId="0" fontId="2" fillId="2" borderId="107" xfId="0" applyFont="1" applyFill="1" applyBorder="1" applyAlignment="1">
      <alignment vertical="center" wrapText="1"/>
    </xf>
    <xf numFmtId="0" fontId="2" fillId="2" borderId="108" xfId="0" applyFont="1" applyFill="1" applyBorder="1" applyAlignment="1">
      <alignment vertical="center" wrapText="1"/>
    </xf>
    <xf numFmtId="0" fontId="2" fillId="2" borderId="109" xfId="0" applyFont="1" applyFill="1" applyBorder="1" applyAlignment="1">
      <alignment vertical="center" wrapText="1"/>
    </xf>
    <xf numFmtId="0" fontId="3" fillId="2" borderId="110" xfId="0" applyFont="1" applyFill="1" applyBorder="1" applyAlignment="1">
      <alignment horizontal="right" vertical="center" wrapText="1"/>
    </xf>
    <xf numFmtId="0" fontId="9" fillId="4" borderId="111" xfId="0" applyFont="1" applyFill="1" applyBorder="1" applyAlignment="1">
      <alignment vertical="center"/>
    </xf>
    <xf numFmtId="0" fontId="9" fillId="4" borderId="111" xfId="0" applyFont="1" applyFill="1" applyBorder="1" applyAlignment="1">
      <alignment vertical="center" wrapText="1"/>
    </xf>
    <xf numFmtId="0" fontId="9" fillId="4" borderId="112" xfId="0" applyFont="1" applyFill="1" applyBorder="1" applyAlignment="1">
      <alignment vertical="center" wrapText="1"/>
    </xf>
    <xf numFmtId="0" fontId="3" fillId="2" borderId="0" xfId="0" applyFont="1" applyFill="1" applyAlignment="1">
      <alignment vertical="center" wrapText="1"/>
    </xf>
    <xf numFmtId="0" fontId="2" fillId="2" borderId="1" xfId="0" applyFont="1" applyFill="1" applyBorder="1" applyAlignment="1">
      <alignment vertical="center" wrapText="1"/>
    </xf>
    <xf numFmtId="0" fontId="2" fillId="2" borderId="15" xfId="0" applyFont="1" applyFill="1" applyBorder="1" applyAlignment="1">
      <alignment horizontal="left" vertical="center" wrapText="1"/>
    </xf>
    <xf numFmtId="0" fontId="2" fillId="2" borderId="15" xfId="0" applyFont="1" applyFill="1" applyBorder="1" applyAlignment="1">
      <alignment horizontal="center" vertical="center" wrapText="1"/>
    </xf>
    <xf numFmtId="0" fontId="2" fillId="2" borderId="114" xfId="0" applyFont="1" applyFill="1" applyBorder="1" applyAlignment="1">
      <alignment vertical="center" wrapText="1"/>
    </xf>
    <xf numFmtId="0" fontId="2" fillId="2" borderId="111" xfId="0" applyFont="1" applyFill="1" applyBorder="1" applyAlignment="1">
      <alignment vertical="center" wrapText="1"/>
    </xf>
    <xf numFmtId="0" fontId="2" fillId="2" borderId="111" xfId="0" applyFont="1" applyFill="1" applyBorder="1" applyAlignment="1">
      <alignment vertical="center"/>
    </xf>
    <xf numFmtId="0" fontId="2" fillId="2" borderId="112" xfId="0" applyFont="1" applyFill="1" applyBorder="1" applyAlignment="1">
      <alignment vertical="center" wrapText="1"/>
    </xf>
    <xf numFmtId="0" fontId="2" fillId="2" borderId="115" xfId="0" applyFont="1" applyFill="1" applyBorder="1" applyAlignment="1">
      <alignment vertical="center" wrapText="1"/>
    </xf>
    <xf numFmtId="165" fontId="2" fillId="0" borderId="15" xfId="0" applyNumberFormat="1" applyFont="1" applyFill="1" applyBorder="1" applyAlignment="1">
      <alignment vertical="center" wrapText="1"/>
    </xf>
    <xf numFmtId="0" fontId="2" fillId="2" borderId="15" xfId="0" applyFont="1" applyFill="1" applyBorder="1" applyAlignment="1" applyProtection="1">
      <alignment horizontal="left" vertical="center" wrapText="1"/>
    </xf>
    <xf numFmtId="0" fontId="3" fillId="2" borderId="54" xfId="0" applyFont="1" applyFill="1" applyBorder="1" applyAlignment="1" applyProtection="1">
      <alignment horizontal="center" vertical="center" wrapText="1"/>
    </xf>
    <xf numFmtId="0" fontId="2" fillId="2" borderId="6" xfId="0" applyFont="1" applyFill="1" applyBorder="1" applyAlignment="1" applyProtection="1">
      <alignment horizontal="left" vertical="center" wrapText="1"/>
    </xf>
    <xf numFmtId="0" fontId="12" fillId="2" borderId="0" xfId="0" applyFont="1" applyFill="1" applyAlignment="1" applyProtection="1">
      <alignment vertical="center" wrapText="1"/>
    </xf>
    <xf numFmtId="0" fontId="9" fillId="2" borderId="0" xfId="0" applyFont="1" applyFill="1" applyAlignment="1" applyProtection="1">
      <alignment vertical="center" wrapText="1"/>
    </xf>
    <xf numFmtId="0" fontId="12" fillId="2" borderId="0" xfId="0" applyFont="1" applyFill="1" applyAlignment="1" applyProtection="1">
      <alignment horizontal="center" vertical="center"/>
    </xf>
    <xf numFmtId="0" fontId="12" fillId="2" borderId="0" xfId="0" applyFont="1" applyFill="1" applyAlignment="1" applyProtection="1">
      <alignment vertical="center"/>
    </xf>
    <xf numFmtId="9" fontId="12" fillId="2" borderId="0" xfId="1" applyFont="1" applyFill="1" applyAlignment="1" applyProtection="1">
      <alignment horizontal="center" vertical="center"/>
    </xf>
    <xf numFmtId="1" fontId="12" fillId="2" borderId="0" xfId="0" applyNumberFormat="1" applyFont="1" applyFill="1" applyAlignment="1" applyProtection="1">
      <alignment horizontal="center" vertical="center" wrapText="1"/>
    </xf>
    <xf numFmtId="9" fontId="9" fillId="2" borderId="0" xfId="1" applyFont="1" applyFill="1" applyAlignment="1" applyProtection="1">
      <alignment vertical="center" wrapText="1"/>
    </xf>
    <xf numFmtId="0" fontId="2" fillId="2" borderId="0" xfId="0" applyFont="1" applyFill="1" applyAlignment="1" applyProtection="1">
      <alignment horizontal="left" vertical="center" wrapText="1"/>
    </xf>
    <xf numFmtId="0" fontId="2" fillId="3" borderId="59" xfId="0" applyFont="1" applyFill="1" applyBorder="1" applyAlignment="1" applyProtection="1">
      <alignment horizontal="left" vertical="center" wrapText="1"/>
      <protection locked="0"/>
    </xf>
    <xf numFmtId="0" fontId="2" fillId="3" borderId="15" xfId="0" applyFont="1" applyFill="1" applyBorder="1" applyAlignment="1" applyProtection="1">
      <alignment horizontal="left" vertical="center" wrapText="1"/>
      <protection locked="0"/>
    </xf>
    <xf numFmtId="14" fontId="2" fillId="3" borderId="59" xfId="0" applyNumberFormat="1" applyFont="1" applyFill="1" applyBorder="1" applyAlignment="1" applyProtection="1">
      <alignment horizontal="center" vertical="center" wrapText="1"/>
      <protection locked="0"/>
    </xf>
    <xf numFmtId="0" fontId="2" fillId="3" borderId="64" xfId="0" applyFont="1" applyFill="1" applyBorder="1" applyAlignment="1" applyProtection="1">
      <alignment horizontal="center" vertical="center" wrapText="1"/>
      <protection locked="0"/>
    </xf>
    <xf numFmtId="14" fontId="2" fillId="3" borderId="15" xfId="0" applyNumberFormat="1" applyFont="1" applyFill="1" applyBorder="1" applyAlignment="1" applyProtection="1">
      <alignment horizontal="center" vertical="center" wrapText="1"/>
      <protection locked="0"/>
    </xf>
    <xf numFmtId="0" fontId="2" fillId="3" borderId="49" xfId="0" applyFont="1" applyFill="1" applyBorder="1" applyAlignment="1" applyProtection="1">
      <alignment horizontal="center" vertical="center" wrapText="1"/>
      <protection locked="0"/>
    </xf>
    <xf numFmtId="0" fontId="2" fillId="3" borderId="59" xfId="0" applyFont="1" applyFill="1" applyBorder="1" applyAlignment="1" applyProtection="1">
      <alignment horizontal="center" vertical="center" wrapText="1"/>
      <protection locked="0"/>
    </xf>
    <xf numFmtId="0" fontId="2" fillId="3" borderId="15" xfId="0" applyFont="1" applyFill="1" applyBorder="1" applyAlignment="1" applyProtection="1">
      <alignment horizontal="center" vertical="center" wrapText="1"/>
      <protection locked="0"/>
    </xf>
    <xf numFmtId="0" fontId="2" fillId="2" borderId="30" xfId="0" applyFont="1" applyFill="1" applyBorder="1" applyAlignment="1" applyProtection="1">
      <alignment horizontal="left" vertical="center" wrapText="1"/>
    </xf>
    <xf numFmtId="0" fontId="2" fillId="2" borderId="30" xfId="0" applyFont="1" applyFill="1" applyBorder="1" applyAlignment="1" applyProtection="1">
      <alignment horizontal="left" vertical="center"/>
    </xf>
    <xf numFmtId="0" fontId="2" fillId="2" borderId="31" xfId="0" applyFont="1" applyFill="1" applyBorder="1" applyAlignment="1" applyProtection="1">
      <alignment horizontal="left" vertical="center"/>
    </xf>
    <xf numFmtId="0" fontId="3" fillId="2" borderId="54" xfId="0" applyFont="1" applyFill="1" applyBorder="1" applyAlignment="1" applyProtection="1">
      <alignment horizontal="center" vertical="center" wrapText="1"/>
    </xf>
    <xf numFmtId="164" fontId="3" fillId="2" borderId="54" xfId="0" applyNumberFormat="1" applyFont="1" applyFill="1" applyBorder="1" applyAlignment="1" applyProtection="1">
      <alignment horizontal="center" vertical="center" wrapText="1"/>
    </xf>
    <xf numFmtId="164" fontId="3" fillId="2" borderId="55" xfId="0" applyNumberFormat="1" applyFont="1" applyFill="1" applyBorder="1" applyAlignment="1" applyProtection="1">
      <alignment horizontal="center" vertical="center" wrapText="1"/>
    </xf>
    <xf numFmtId="9" fontId="2" fillId="3" borderId="15" xfId="1" applyFont="1" applyFill="1" applyBorder="1" applyAlignment="1" applyProtection="1">
      <alignment horizontal="center" vertical="center" wrapText="1"/>
      <protection locked="0"/>
    </xf>
    <xf numFmtId="165" fontId="3" fillId="2" borderId="15" xfId="0" applyNumberFormat="1" applyFont="1" applyFill="1" applyBorder="1" applyAlignment="1" applyProtection="1">
      <alignment horizontal="center" vertical="center" wrapText="1"/>
    </xf>
    <xf numFmtId="165" fontId="3" fillId="2" borderId="49" xfId="0" applyNumberFormat="1" applyFont="1" applyFill="1" applyBorder="1" applyAlignment="1" applyProtection="1">
      <alignment horizontal="center" vertical="center" wrapText="1"/>
    </xf>
    <xf numFmtId="0" fontId="9" fillId="4" borderId="54" xfId="0" applyFont="1" applyFill="1" applyBorder="1" applyAlignment="1" applyProtection="1">
      <alignment horizontal="center" vertical="center" wrapText="1"/>
    </xf>
    <xf numFmtId="2" fontId="2" fillId="3" borderId="41" xfId="1" applyNumberFormat="1" applyFont="1" applyFill="1" applyBorder="1" applyAlignment="1" applyProtection="1">
      <alignment horizontal="center" vertical="center"/>
      <protection locked="0"/>
    </xf>
    <xf numFmtId="2" fontId="2" fillId="3" borderId="84" xfId="1" applyNumberFormat="1" applyFont="1" applyFill="1" applyBorder="1" applyAlignment="1" applyProtection="1">
      <alignment horizontal="center" vertical="center"/>
      <protection locked="0"/>
    </xf>
    <xf numFmtId="166" fontId="2" fillId="3" borderId="15" xfId="1" applyNumberFormat="1" applyFont="1" applyFill="1" applyBorder="1" applyAlignment="1" applyProtection="1">
      <alignment horizontal="center" vertical="center" wrapText="1"/>
      <protection locked="0"/>
    </xf>
    <xf numFmtId="165" fontId="2" fillId="2" borderId="16" xfId="0" applyNumberFormat="1" applyFont="1" applyFill="1" applyBorder="1" applyAlignment="1" applyProtection="1">
      <alignment horizontal="center" vertical="center" wrapText="1"/>
    </xf>
    <xf numFmtId="165" fontId="2" fillId="2" borderId="42" xfId="0" applyNumberFormat="1" applyFont="1" applyFill="1" applyBorder="1" applyAlignment="1" applyProtection="1">
      <alignment horizontal="center" vertical="center" wrapText="1"/>
    </xf>
    <xf numFmtId="9" fontId="3" fillId="2" borderId="27" xfId="1" applyFont="1" applyFill="1" applyBorder="1" applyAlignment="1" applyProtection="1">
      <alignment horizontal="left" vertical="center"/>
    </xf>
    <xf numFmtId="9" fontId="3" fillId="2" borderId="0" xfId="1" applyFont="1" applyFill="1" applyBorder="1" applyAlignment="1" applyProtection="1">
      <alignment horizontal="left" vertical="center"/>
    </xf>
    <xf numFmtId="165" fontId="3" fillId="2" borderId="16" xfId="1" applyNumberFormat="1" applyFont="1" applyFill="1" applyBorder="1" applyAlignment="1" applyProtection="1">
      <alignment horizontal="center" vertical="center" wrapText="1"/>
    </xf>
    <xf numFmtId="9" fontId="3" fillId="2" borderId="42" xfId="1" applyFont="1" applyFill="1" applyBorder="1" applyAlignment="1" applyProtection="1">
      <alignment horizontal="center" vertical="center" wrapText="1"/>
    </xf>
    <xf numFmtId="0" fontId="9" fillId="4" borderId="54" xfId="0" applyFont="1" applyFill="1" applyBorder="1" applyAlignment="1" applyProtection="1">
      <alignment horizontal="left" vertical="center" wrapText="1"/>
    </xf>
    <xf numFmtId="165" fontId="3" fillId="2" borderId="16" xfId="0" applyNumberFormat="1" applyFont="1" applyFill="1" applyBorder="1" applyAlignment="1" applyProtection="1">
      <alignment horizontal="center" vertical="center" wrapText="1"/>
    </xf>
    <xf numFmtId="165" fontId="3" fillId="2" borderId="42" xfId="0" applyNumberFormat="1" applyFont="1" applyFill="1" applyBorder="1" applyAlignment="1" applyProtection="1">
      <alignment horizontal="center" vertical="center" wrapText="1"/>
    </xf>
    <xf numFmtId="0" fontId="4" fillId="2" borderId="81" xfId="0" applyFont="1" applyFill="1" applyBorder="1" applyAlignment="1" applyProtection="1">
      <alignment horizontal="left" vertical="center" wrapText="1"/>
    </xf>
    <xf numFmtId="0" fontId="4" fillId="2" borderId="77" xfId="0" applyFont="1" applyFill="1" applyBorder="1" applyAlignment="1" applyProtection="1">
      <alignment horizontal="left" vertical="center" wrapText="1"/>
    </xf>
    <xf numFmtId="0" fontId="4" fillId="2" borderId="82" xfId="0" applyFont="1" applyFill="1" applyBorder="1" applyAlignment="1" applyProtection="1">
      <alignment horizontal="left" vertical="center" wrapText="1"/>
    </xf>
    <xf numFmtId="0" fontId="14" fillId="2" borderId="83" xfId="2" applyFill="1" applyBorder="1" applyAlignment="1" applyProtection="1">
      <alignment horizontal="left" vertical="center" wrapText="1"/>
    </xf>
    <xf numFmtId="0" fontId="4" fillId="2" borderId="78" xfId="0" applyFont="1" applyFill="1" applyBorder="1" applyAlignment="1" applyProtection="1">
      <alignment horizontal="left" vertical="center" wrapText="1"/>
    </xf>
    <xf numFmtId="0" fontId="4" fillId="2" borderId="79" xfId="0" applyFont="1" applyFill="1" applyBorder="1" applyAlignment="1" applyProtection="1">
      <alignment horizontal="left" vertical="center" wrapText="1"/>
    </xf>
    <xf numFmtId="0" fontId="3" fillId="2" borderId="9" xfId="0" applyFont="1" applyFill="1" applyBorder="1" applyAlignment="1" applyProtection="1">
      <alignment horizontal="right" vertical="center"/>
    </xf>
    <xf numFmtId="0" fontId="3" fillId="2" borderId="7" xfId="0" applyFont="1" applyFill="1" applyBorder="1" applyAlignment="1" applyProtection="1">
      <alignment horizontal="right" vertical="center"/>
    </xf>
    <xf numFmtId="0" fontId="3" fillId="2" borderId="12" xfId="0" applyFont="1" applyFill="1" applyBorder="1" applyAlignment="1" applyProtection="1">
      <alignment horizontal="right" vertical="center"/>
    </xf>
    <xf numFmtId="165" fontId="2" fillId="2" borderId="15" xfId="0" applyNumberFormat="1" applyFont="1" applyFill="1" applyBorder="1" applyAlignment="1" applyProtection="1">
      <alignment horizontal="center" vertical="center" wrapText="1"/>
    </xf>
    <xf numFmtId="165" fontId="2" fillId="2" borderId="49" xfId="0" applyNumberFormat="1" applyFont="1" applyFill="1" applyBorder="1" applyAlignment="1" applyProtection="1">
      <alignment horizontal="center" vertical="center" wrapText="1"/>
    </xf>
    <xf numFmtId="1" fontId="2" fillId="3" borderId="85" xfId="1" applyNumberFormat="1" applyFont="1" applyFill="1" applyBorder="1" applyAlignment="1" applyProtection="1">
      <alignment horizontal="center" vertical="center" wrapText="1"/>
      <protection locked="0"/>
    </xf>
    <xf numFmtId="1" fontId="2" fillId="3" borderId="82" xfId="1" applyNumberFormat="1" applyFont="1" applyFill="1" applyBorder="1" applyAlignment="1" applyProtection="1">
      <alignment horizontal="center" vertical="center" wrapText="1"/>
      <protection locked="0"/>
    </xf>
    <xf numFmtId="1" fontId="2" fillId="3" borderId="86" xfId="1" applyNumberFormat="1" applyFont="1" applyFill="1" applyBorder="1" applyAlignment="1" applyProtection="1">
      <alignment horizontal="center" vertical="center" wrapText="1"/>
      <protection locked="0"/>
    </xf>
    <xf numFmtId="1" fontId="2" fillId="3" borderId="79" xfId="1" applyNumberFormat="1" applyFont="1" applyFill="1" applyBorder="1" applyAlignment="1" applyProtection="1">
      <alignment horizontal="center" vertical="center" wrapText="1"/>
      <protection locked="0"/>
    </xf>
    <xf numFmtId="0" fontId="2" fillId="2" borderId="87" xfId="0" applyFont="1" applyFill="1" applyBorder="1" applyAlignment="1" applyProtection="1">
      <alignment horizontal="center" vertical="center" wrapText="1"/>
    </xf>
    <xf numFmtId="0" fontId="2" fillId="2" borderId="73" xfId="0" applyFont="1" applyFill="1" applyBorder="1" applyAlignment="1" applyProtection="1">
      <alignment horizontal="center" vertical="center" wrapText="1"/>
    </xf>
    <xf numFmtId="165" fontId="2" fillId="3" borderId="87" xfId="0" applyNumberFormat="1" applyFont="1" applyFill="1" applyBorder="1" applyAlignment="1" applyProtection="1">
      <alignment horizontal="center" vertical="center" wrapText="1"/>
      <protection locked="0"/>
    </xf>
    <xf numFmtId="165" fontId="2" fillId="3" borderId="73" xfId="0" applyNumberFormat="1" applyFont="1" applyFill="1" applyBorder="1" applyAlignment="1" applyProtection="1">
      <alignment horizontal="center" vertical="center" wrapText="1"/>
      <protection locked="0"/>
    </xf>
    <xf numFmtId="0" fontId="9" fillId="4" borderId="55" xfId="0" applyFont="1" applyFill="1" applyBorder="1" applyAlignment="1" applyProtection="1">
      <alignment horizontal="center" vertical="center" wrapText="1"/>
    </xf>
    <xf numFmtId="0" fontId="2" fillId="3" borderId="43" xfId="0" applyFont="1" applyFill="1" applyBorder="1" applyAlignment="1" applyProtection="1">
      <alignment horizontal="left" vertical="top" wrapText="1"/>
      <protection locked="0"/>
    </xf>
    <xf numFmtId="0" fontId="2" fillId="3" borderId="8" xfId="0" applyFont="1" applyFill="1" applyBorder="1" applyAlignment="1" applyProtection="1">
      <alignment horizontal="left" vertical="top" wrapText="1"/>
      <protection locked="0"/>
    </xf>
    <xf numFmtId="0" fontId="2" fillId="3" borderId="40" xfId="0" applyFont="1" applyFill="1" applyBorder="1" applyAlignment="1" applyProtection="1">
      <alignment horizontal="left" vertical="top" wrapText="1"/>
      <protection locked="0"/>
    </xf>
    <xf numFmtId="0" fontId="3" fillId="2" borderId="52" xfId="0" applyFont="1" applyFill="1" applyBorder="1" applyAlignment="1" applyProtection="1">
      <alignment horizontal="right" vertical="center" wrapText="1"/>
    </xf>
    <xf numFmtId="9" fontId="2" fillId="3" borderId="6" xfId="1" applyFont="1" applyFill="1" applyBorder="1" applyAlignment="1" applyProtection="1">
      <alignment horizontal="center" vertical="center" wrapText="1"/>
      <protection locked="0"/>
    </xf>
    <xf numFmtId="0" fontId="2" fillId="2" borderId="54" xfId="0" applyFont="1" applyFill="1" applyBorder="1" applyAlignment="1" applyProtection="1">
      <alignment horizontal="left" vertical="center" wrapText="1" indent="1"/>
    </xf>
    <xf numFmtId="0" fontId="3" fillId="2" borderId="56" xfId="0" applyFont="1" applyFill="1" applyBorder="1" applyAlignment="1" applyProtection="1">
      <alignment horizontal="left" vertical="center" wrapText="1"/>
    </xf>
    <xf numFmtId="0" fontId="3" fillId="2" borderId="57" xfId="0" applyFont="1" applyFill="1" applyBorder="1" applyAlignment="1" applyProtection="1">
      <alignment horizontal="left" vertical="center" wrapText="1"/>
    </xf>
    <xf numFmtId="0" fontId="3" fillId="2" borderId="58" xfId="0" applyFont="1" applyFill="1" applyBorder="1" applyAlignment="1" applyProtection="1">
      <alignment horizontal="left" vertical="center" wrapText="1"/>
    </xf>
    <xf numFmtId="0" fontId="2" fillId="2" borderId="11" xfId="0" applyFont="1" applyFill="1" applyBorder="1" applyAlignment="1" applyProtection="1">
      <alignment horizontal="left" vertical="center" wrapText="1"/>
    </xf>
    <xf numFmtId="0" fontId="2" fillId="2" borderId="0" xfId="0" applyFont="1" applyFill="1" applyBorder="1" applyAlignment="1" applyProtection="1">
      <alignment horizontal="left" vertical="center" wrapText="1"/>
    </xf>
    <xf numFmtId="0" fontId="2" fillId="2" borderId="88" xfId="0" applyFont="1" applyFill="1" applyBorder="1" applyAlignment="1" applyProtection="1">
      <alignment horizontal="left" vertical="center" wrapText="1"/>
    </xf>
    <xf numFmtId="165" fontId="3" fillId="2" borderId="9" xfId="0" applyNumberFormat="1" applyFont="1" applyFill="1" applyBorder="1" applyAlignment="1" applyProtection="1">
      <alignment horizontal="center" vertical="center" wrapText="1"/>
    </xf>
    <xf numFmtId="165" fontId="3" fillId="2" borderId="19" xfId="0" applyNumberFormat="1" applyFont="1" applyFill="1" applyBorder="1" applyAlignment="1" applyProtection="1">
      <alignment horizontal="center" vertical="center" wrapText="1"/>
    </xf>
    <xf numFmtId="165" fontId="2" fillId="2" borderId="16" xfId="0" applyNumberFormat="1" applyFont="1" applyFill="1" applyBorder="1" applyAlignment="1" applyProtection="1">
      <alignment horizontal="center" vertical="center"/>
    </xf>
    <xf numFmtId="165" fontId="2" fillId="2" borderId="42" xfId="0" applyNumberFormat="1" applyFont="1" applyFill="1" applyBorder="1" applyAlignment="1" applyProtection="1">
      <alignment horizontal="center" vertical="center"/>
    </xf>
    <xf numFmtId="0" fontId="9" fillId="4" borderId="33" xfId="0" applyFont="1" applyFill="1" applyBorder="1" applyAlignment="1" applyProtection="1">
      <alignment horizontal="left" vertical="center"/>
    </xf>
    <xf numFmtId="0" fontId="9" fillId="4" borderId="17" xfId="0" applyFont="1" applyFill="1" applyBorder="1" applyAlignment="1" applyProtection="1">
      <alignment horizontal="left" vertical="center"/>
    </xf>
    <xf numFmtId="0" fontId="9" fillId="4" borderId="18" xfId="0" applyFont="1" applyFill="1" applyBorder="1" applyAlignment="1" applyProtection="1">
      <alignment horizontal="left" vertical="center"/>
    </xf>
    <xf numFmtId="0" fontId="9" fillId="4" borderId="38" xfId="0" applyFont="1" applyFill="1" applyBorder="1" applyAlignment="1" applyProtection="1">
      <alignment horizontal="left" vertical="center"/>
    </xf>
    <xf numFmtId="0" fontId="9" fillId="4" borderId="25" xfId="0" applyFont="1" applyFill="1" applyBorder="1" applyAlignment="1" applyProtection="1">
      <alignment horizontal="left" vertical="center"/>
    </xf>
    <xf numFmtId="0" fontId="9" fillId="4" borderId="26" xfId="0" applyFont="1" applyFill="1" applyBorder="1" applyAlignment="1" applyProtection="1">
      <alignment horizontal="left" vertical="center"/>
    </xf>
    <xf numFmtId="9" fontId="2" fillId="3" borderId="41" xfId="1" applyFont="1" applyFill="1" applyBorder="1" applyAlignment="1" applyProtection="1">
      <alignment horizontal="center" vertical="center" wrapText="1"/>
      <protection locked="0"/>
    </xf>
    <xf numFmtId="9" fontId="2" fillId="3" borderId="84" xfId="1" applyFont="1" applyFill="1" applyBorder="1" applyAlignment="1" applyProtection="1">
      <alignment horizontal="center" vertical="center" wrapText="1"/>
      <protection locked="0"/>
    </xf>
    <xf numFmtId="165" fontId="2" fillId="2" borderId="56" xfId="0" applyNumberFormat="1" applyFont="1" applyFill="1" applyBorder="1" applyAlignment="1" applyProtection="1">
      <alignment horizontal="center" vertical="center" wrapText="1"/>
    </xf>
    <xf numFmtId="165" fontId="2" fillId="2" borderId="76" xfId="0" applyNumberFormat="1" applyFont="1" applyFill="1" applyBorder="1" applyAlignment="1" applyProtection="1">
      <alignment horizontal="center" vertical="center" wrapText="1"/>
    </xf>
    <xf numFmtId="0" fontId="2" fillId="2" borderId="99" xfId="0" applyFont="1" applyFill="1" applyBorder="1" applyAlignment="1" applyProtection="1">
      <alignment horizontal="center" vertical="center" wrapText="1"/>
    </xf>
    <xf numFmtId="0" fontId="2" fillId="2" borderId="7" xfId="0" applyFont="1" applyFill="1" applyBorder="1" applyAlignment="1" applyProtection="1">
      <alignment horizontal="center" vertical="center" wrapText="1"/>
    </xf>
    <xf numFmtId="0" fontId="2" fillId="2" borderId="100" xfId="0" applyFont="1" applyFill="1" applyBorder="1" applyAlignment="1" applyProtection="1">
      <alignment horizontal="center" vertical="center" wrapText="1"/>
    </xf>
    <xf numFmtId="0" fontId="2" fillId="2" borderId="54" xfId="0" applyFont="1" applyFill="1" applyBorder="1" applyAlignment="1" applyProtection="1">
      <alignment horizontal="left" vertical="center" wrapText="1" indent="3"/>
    </xf>
    <xf numFmtId="1" fontId="2" fillId="3" borderId="54" xfId="1" applyNumberFormat="1" applyFont="1" applyFill="1" applyBorder="1" applyAlignment="1" applyProtection="1">
      <alignment horizontal="center" vertical="center" wrapText="1"/>
      <protection locked="0"/>
    </xf>
    <xf numFmtId="0" fontId="2" fillId="2" borderId="15" xfId="0" applyFont="1" applyFill="1" applyBorder="1" applyAlignment="1" applyProtection="1">
      <alignment horizontal="left" vertical="center" wrapText="1" indent="1"/>
    </xf>
    <xf numFmtId="0" fontId="7" fillId="2" borderId="0" xfId="0" applyFont="1" applyFill="1" applyAlignment="1" applyProtection="1">
      <alignment horizontal="center" vertical="center" wrapText="1"/>
    </xf>
    <xf numFmtId="0" fontId="8" fillId="2" borderId="0" xfId="0" applyFont="1" applyFill="1" applyAlignment="1" applyProtection="1">
      <alignment horizontal="center" vertical="center" wrapText="1"/>
    </xf>
    <xf numFmtId="0" fontId="2" fillId="2" borderId="6" xfId="0" applyFont="1" applyFill="1" applyBorder="1" applyAlignment="1" applyProtection="1">
      <alignment horizontal="left" vertical="center" wrapText="1" indent="1"/>
    </xf>
    <xf numFmtId="165" fontId="3" fillId="2" borderId="52" xfId="0" applyNumberFormat="1" applyFont="1" applyFill="1" applyBorder="1" applyAlignment="1" applyProtection="1">
      <alignment horizontal="center" vertical="center" wrapText="1"/>
    </xf>
    <xf numFmtId="165" fontId="3" fillId="2" borderId="53" xfId="0" applyNumberFormat="1" applyFont="1" applyFill="1" applyBorder="1" applyAlignment="1" applyProtection="1">
      <alignment horizontal="center" vertical="center" wrapText="1"/>
    </xf>
    <xf numFmtId="0" fontId="2" fillId="2" borderId="44" xfId="0" applyFont="1" applyFill="1" applyBorder="1" applyAlignment="1" applyProtection="1">
      <alignment horizontal="left" vertical="center" wrapText="1"/>
    </xf>
    <xf numFmtId="0" fontId="2" fillId="2" borderId="45" xfId="0" applyFont="1" applyFill="1" applyBorder="1" applyAlignment="1" applyProtection="1">
      <alignment horizontal="left" vertical="center" wrapText="1"/>
    </xf>
    <xf numFmtId="0" fontId="2" fillId="2" borderId="47" xfId="0" applyFont="1" applyFill="1" applyBorder="1" applyAlignment="1" applyProtection="1">
      <alignment horizontal="left" vertical="center" wrapText="1"/>
    </xf>
    <xf numFmtId="0" fontId="2" fillId="2" borderId="6" xfId="0" applyFont="1" applyFill="1" applyBorder="1" applyAlignment="1" applyProtection="1">
      <alignment horizontal="left" vertical="center" wrapText="1"/>
    </xf>
    <xf numFmtId="0" fontId="2" fillId="3" borderId="33" xfId="0" applyFont="1" applyFill="1" applyBorder="1" applyAlignment="1" applyProtection="1">
      <alignment horizontal="left" vertical="center" wrapText="1"/>
      <protection locked="0"/>
    </xf>
    <xf numFmtId="0" fontId="2" fillId="3" borderId="17" xfId="0" applyFont="1" applyFill="1" applyBorder="1" applyAlignment="1" applyProtection="1">
      <alignment horizontal="left" vertical="center" wrapText="1"/>
      <protection locked="0"/>
    </xf>
    <xf numFmtId="0" fontId="2" fillId="3" borderId="18" xfId="0" applyFont="1" applyFill="1" applyBorder="1" applyAlignment="1" applyProtection="1">
      <alignment horizontal="left" vertical="center" wrapText="1"/>
      <protection locked="0"/>
    </xf>
    <xf numFmtId="14" fontId="2" fillId="3" borderId="6" xfId="0" applyNumberFormat="1" applyFont="1" applyFill="1" applyBorder="1" applyAlignment="1" applyProtection="1">
      <alignment horizontal="center" vertical="center" wrapText="1"/>
      <protection locked="0"/>
    </xf>
    <xf numFmtId="0" fontId="2" fillId="3" borderId="37" xfId="0" applyFont="1" applyFill="1" applyBorder="1" applyAlignment="1" applyProtection="1">
      <alignment horizontal="center" vertical="center" wrapText="1"/>
      <protection locked="0"/>
    </xf>
    <xf numFmtId="0" fontId="2" fillId="3" borderId="9" xfId="0" applyFont="1" applyFill="1" applyBorder="1" applyAlignment="1" applyProtection="1">
      <alignment horizontal="center" vertical="center" wrapText="1"/>
      <protection locked="0"/>
    </xf>
    <xf numFmtId="0" fontId="2" fillId="3" borderId="19" xfId="0" applyFont="1" applyFill="1" applyBorder="1" applyAlignment="1" applyProtection="1">
      <alignment horizontal="center" vertical="center" wrapText="1"/>
      <protection locked="0"/>
    </xf>
    <xf numFmtId="0" fontId="2" fillId="2" borderId="16" xfId="0" applyFont="1" applyFill="1" applyBorder="1" applyAlignment="1" applyProtection="1">
      <alignment horizontal="left" vertical="center" wrapText="1"/>
    </xf>
    <xf numFmtId="0" fontId="2" fillId="2" borderId="65" xfId="0" applyFont="1" applyFill="1" applyBorder="1" applyAlignment="1" applyProtection="1">
      <alignment horizontal="left" vertical="center" wrapText="1"/>
    </xf>
    <xf numFmtId="0" fontId="2" fillId="2" borderId="14" xfId="0" applyFont="1" applyFill="1" applyBorder="1" applyAlignment="1" applyProtection="1">
      <alignment horizontal="left" vertical="center" wrapText="1"/>
    </xf>
    <xf numFmtId="2" fontId="2" fillId="3" borderId="16" xfId="1" applyNumberFormat="1" applyFont="1" applyFill="1" applyBorder="1" applyAlignment="1" applyProtection="1">
      <alignment horizontal="center" vertical="center" wrapText="1"/>
      <protection locked="0"/>
    </xf>
    <xf numFmtId="2" fontId="2" fillId="3" borderId="14" xfId="1" applyNumberFormat="1" applyFont="1" applyFill="1" applyBorder="1" applyAlignment="1" applyProtection="1">
      <alignment horizontal="center" vertical="center" wrapText="1"/>
      <protection locked="0"/>
    </xf>
    <xf numFmtId="0" fontId="3" fillId="2" borderId="35" xfId="0" applyFont="1" applyFill="1" applyBorder="1" applyAlignment="1" applyProtection="1">
      <alignment horizontal="right" vertical="center" wrapText="1"/>
    </xf>
    <xf numFmtId="0" fontId="3" fillId="2" borderId="22" xfId="0" applyFont="1" applyFill="1" applyBorder="1" applyAlignment="1" applyProtection="1">
      <alignment horizontal="right" vertical="center" wrapText="1"/>
    </xf>
    <xf numFmtId="0" fontId="3" fillId="2" borderId="36" xfId="0" applyFont="1" applyFill="1" applyBorder="1" applyAlignment="1" applyProtection="1">
      <alignment horizontal="right" vertical="center" wrapText="1"/>
    </xf>
    <xf numFmtId="165" fontId="3" fillId="2" borderId="35" xfId="0" applyNumberFormat="1" applyFont="1" applyFill="1" applyBorder="1" applyAlignment="1" applyProtection="1">
      <alignment horizontal="center" vertical="center" wrapText="1"/>
    </xf>
    <xf numFmtId="165" fontId="3" fillId="2" borderId="23" xfId="0" applyNumberFormat="1" applyFont="1" applyFill="1" applyBorder="1" applyAlignment="1" applyProtection="1">
      <alignment horizontal="center" vertical="center" wrapText="1"/>
    </xf>
    <xf numFmtId="165" fontId="2" fillId="2" borderId="9" xfId="0" applyNumberFormat="1" applyFont="1" applyFill="1" applyBorder="1" applyAlignment="1" applyProtection="1">
      <alignment horizontal="center" vertical="center" wrapText="1"/>
    </xf>
    <xf numFmtId="165" fontId="2" fillId="2" borderId="19" xfId="0" applyNumberFormat="1" applyFont="1" applyFill="1" applyBorder="1" applyAlignment="1" applyProtection="1">
      <alignment horizontal="center" vertical="center" wrapText="1"/>
    </xf>
    <xf numFmtId="9" fontId="2" fillId="3" borderId="16" xfId="1" applyFont="1" applyFill="1" applyBorder="1" applyAlignment="1" applyProtection="1">
      <alignment horizontal="center" vertical="center" wrapText="1"/>
      <protection locked="0"/>
    </xf>
    <xf numFmtId="9" fontId="2" fillId="3" borderId="14" xfId="1" applyFont="1" applyFill="1" applyBorder="1" applyAlignment="1" applyProtection="1">
      <alignment horizontal="center" vertical="center" wrapText="1"/>
      <protection locked="0"/>
    </xf>
    <xf numFmtId="0" fontId="9" fillId="4" borderId="50" xfId="0" applyFont="1" applyFill="1" applyBorder="1" applyAlignment="1" applyProtection="1">
      <alignment horizontal="left" vertical="center"/>
    </xf>
    <xf numFmtId="0" fontId="9" fillId="4" borderId="51" xfId="0" applyFont="1" applyFill="1" applyBorder="1" applyAlignment="1" applyProtection="1">
      <alignment horizontal="left" vertical="center"/>
    </xf>
    <xf numFmtId="0" fontId="2" fillId="2" borderId="9" xfId="0" applyFont="1" applyFill="1" applyBorder="1" applyAlignment="1" applyProtection="1">
      <alignment horizontal="left" vertical="center" wrapText="1"/>
    </xf>
    <xf numFmtId="0" fontId="2" fillId="2" borderId="7" xfId="0" applyFont="1" applyFill="1" applyBorder="1" applyAlignment="1" applyProtection="1">
      <alignment horizontal="left" vertical="center" wrapText="1"/>
    </xf>
    <xf numFmtId="0" fontId="2" fillId="2" borderId="12" xfId="0" applyFont="1" applyFill="1" applyBorder="1" applyAlignment="1" applyProtection="1">
      <alignment horizontal="left" vertical="center" wrapText="1"/>
    </xf>
    <xf numFmtId="0" fontId="2" fillId="3" borderId="9" xfId="0" applyFont="1" applyFill="1" applyBorder="1" applyAlignment="1" applyProtection="1">
      <alignment horizontal="left" vertical="center" wrapText="1"/>
      <protection locked="0"/>
    </xf>
    <xf numFmtId="0" fontId="2" fillId="3" borderId="12" xfId="0" applyFont="1" applyFill="1" applyBorder="1" applyAlignment="1" applyProtection="1">
      <alignment horizontal="left" vertical="center" wrapText="1"/>
      <protection locked="0"/>
    </xf>
    <xf numFmtId="0" fontId="2" fillId="2" borderId="9" xfId="0" applyFont="1" applyFill="1" applyBorder="1" applyAlignment="1" applyProtection="1">
      <alignment horizontal="left" vertical="center"/>
    </xf>
    <xf numFmtId="0" fontId="2" fillId="2" borderId="7" xfId="0" applyFont="1" applyFill="1" applyBorder="1" applyAlignment="1" applyProtection="1">
      <alignment horizontal="left" vertical="center"/>
    </xf>
    <xf numFmtId="0" fontId="2" fillId="2" borderId="12" xfId="0" applyFont="1" applyFill="1" applyBorder="1" applyAlignment="1" applyProtection="1">
      <alignment horizontal="left" vertical="center"/>
    </xf>
    <xf numFmtId="0" fontId="2" fillId="2" borderId="80" xfId="0" applyFont="1" applyFill="1" applyBorder="1" applyAlignment="1" applyProtection="1">
      <alignment horizontal="left" vertical="center"/>
    </xf>
    <xf numFmtId="0" fontId="2" fillId="2" borderId="65" xfId="0" applyFont="1" applyFill="1" applyBorder="1" applyAlignment="1" applyProtection="1">
      <alignment horizontal="left" vertical="center"/>
    </xf>
    <xf numFmtId="0" fontId="2" fillId="2" borderId="14" xfId="0" applyFont="1" applyFill="1" applyBorder="1" applyAlignment="1" applyProtection="1">
      <alignment horizontal="left" vertical="center"/>
    </xf>
    <xf numFmtId="0" fontId="2" fillId="3" borderId="16" xfId="0" applyFont="1" applyFill="1" applyBorder="1" applyAlignment="1" applyProtection="1">
      <alignment horizontal="left" vertical="center"/>
      <protection locked="0"/>
    </xf>
    <xf numFmtId="0" fontId="2" fillId="3" borderId="65" xfId="0" applyFont="1" applyFill="1" applyBorder="1" applyAlignment="1" applyProtection="1">
      <alignment horizontal="left" vertical="center"/>
      <protection locked="0"/>
    </xf>
    <xf numFmtId="0" fontId="2" fillId="3" borderId="42" xfId="0" applyFont="1" applyFill="1" applyBorder="1" applyAlignment="1" applyProtection="1">
      <alignment horizontal="left" vertical="center"/>
      <protection locked="0"/>
    </xf>
    <xf numFmtId="0" fontId="2" fillId="2" borderId="48" xfId="0" applyFont="1" applyFill="1" applyBorder="1" applyAlignment="1" applyProtection="1">
      <alignment horizontal="left" vertical="center" wrapText="1"/>
    </xf>
    <xf numFmtId="0" fontId="2" fillId="2" borderId="15" xfId="0" applyFont="1" applyFill="1" applyBorder="1" applyAlignment="1" applyProtection="1">
      <alignment horizontal="left" vertical="center" wrapText="1"/>
    </xf>
    <xf numFmtId="0" fontId="2" fillId="3" borderId="16" xfId="0" applyFont="1" applyFill="1" applyBorder="1" applyAlignment="1" applyProtection="1">
      <alignment horizontal="center" vertical="center"/>
      <protection locked="0"/>
    </xf>
    <xf numFmtId="0" fontId="2" fillId="3" borderId="65" xfId="0" applyFont="1" applyFill="1" applyBorder="1" applyAlignment="1" applyProtection="1">
      <alignment horizontal="center" vertical="center"/>
      <protection locked="0"/>
    </xf>
    <xf numFmtId="0" fontId="2" fillId="3" borderId="42" xfId="0" applyFont="1" applyFill="1" applyBorder="1" applyAlignment="1" applyProtection="1">
      <alignment horizontal="center" vertical="center"/>
      <protection locked="0"/>
    </xf>
    <xf numFmtId="0" fontId="2" fillId="2" borderId="10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2" borderId="0" xfId="0" applyFont="1" applyFill="1" applyAlignment="1">
      <alignment horizontal="center" vertical="center" wrapText="1"/>
    </xf>
    <xf numFmtId="0" fontId="2" fillId="0" borderId="4" xfId="0" applyFont="1" applyFill="1" applyBorder="1" applyAlignment="1">
      <alignment horizontal="left" vertical="center" wrapText="1"/>
    </xf>
    <xf numFmtId="0" fontId="2" fillId="2" borderId="101" xfId="0" applyFont="1" applyFill="1" applyBorder="1" applyAlignment="1">
      <alignment horizontal="left" vertical="center" wrapText="1"/>
    </xf>
    <xf numFmtId="0" fontId="2" fillId="2" borderId="102" xfId="0" applyFont="1" applyFill="1" applyBorder="1" applyAlignment="1">
      <alignment horizontal="left" vertical="center" wrapText="1"/>
    </xf>
    <xf numFmtId="0" fontId="2" fillId="0" borderId="103" xfId="0" applyFont="1" applyFill="1" applyBorder="1" applyAlignment="1" applyProtection="1">
      <alignment horizontal="left" vertical="center"/>
      <protection locked="0"/>
    </xf>
    <xf numFmtId="0" fontId="2" fillId="0" borderId="102" xfId="0" applyFont="1" applyFill="1" applyBorder="1" applyAlignment="1" applyProtection="1">
      <alignment horizontal="left" vertical="center"/>
      <protection locked="0"/>
    </xf>
    <xf numFmtId="0" fontId="2" fillId="0" borderId="104" xfId="0" applyFont="1" applyFill="1" applyBorder="1" applyAlignment="1" applyProtection="1">
      <alignment horizontal="left" vertical="center"/>
      <protection locked="0"/>
    </xf>
    <xf numFmtId="0" fontId="2" fillId="2" borderId="105"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9"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167" fontId="2" fillId="0" borderId="9" xfId="0" applyNumberFormat="1" applyFont="1" applyFill="1" applyBorder="1" applyAlignment="1" applyProtection="1">
      <alignment horizontal="left" vertical="center"/>
      <protection locked="0"/>
    </xf>
    <xf numFmtId="167" fontId="2" fillId="0" borderId="106" xfId="0" applyNumberFormat="1" applyFont="1" applyFill="1" applyBorder="1" applyAlignment="1" applyProtection="1">
      <alignment horizontal="left" vertical="center"/>
      <protection locked="0"/>
    </xf>
    <xf numFmtId="0" fontId="2" fillId="2" borderId="9" xfId="0" applyFont="1" applyFill="1" applyBorder="1" applyAlignment="1">
      <alignment horizontal="left" vertical="center"/>
    </xf>
    <xf numFmtId="0" fontId="2" fillId="2" borderId="7" xfId="0" applyFont="1" applyFill="1" applyBorder="1" applyAlignment="1">
      <alignment horizontal="left" vertical="center"/>
    </xf>
    <xf numFmtId="0" fontId="2" fillId="0" borderId="100" xfId="0" applyFont="1" applyFill="1" applyBorder="1" applyAlignment="1" applyProtection="1">
      <alignment horizontal="left" vertical="center"/>
      <protection locked="0"/>
    </xf>
    <xf numFmtId="0" fontId="2" fillId="2" borderId="16" xfId="0" applyFont="1" applyFill="1" applyBorder="1" applyAlignment="1">
      <alignment horizontal="right" vertical="center" wrapText="1" indent="1"/>
    </xf>
    <xf numFmtId="0" fontId="2" fillId="2" borderId="65" xfId="0" applyFont="1" applyFill="1" applyBorder="1" applyAlignment="1">
      <alignment horizontal="right" vertical="center" wrapText="1" indent="1"/>
    </xf>
    <xf numFmtId="0" fontId="2" fillId="2" borderId="14" xfId="0" applyFont="1" applyFill="1" applyBorder="1" applyAlignment="1">
      <alignment horizontal="right" vertical="center" wrapText="1" indent="1"/>
    </xf>
    <xf numFmtId="1" fontId="2" fillId="0" borderId="15" xfId="1" applyNumberFormat="1" applyFont="1" applyFill="1" applyBorder="1" applyAlignment="1" applyProtection="1">
      <alignment horizontal="center" vertical="center" wrapText="1"/>
      <protection locked="0"/>
    </xf>
    <xf numFmtId="165" fontId="2" fillId="2" borderId="16" xfId="0" applyNumberFormat="1" applyFont="1" applyFill="1" applyBorder="1" applyAlignment="1">
      <alignment horizontal="center" vertical="center" wrapText="1"/>
    </xf>
    <xf numFmtId="165" fontId="2" fillId="2" borderId="113" xfId="0" applyNumberFormat="1" applyFont="1" applyFill="1" applyBorder="1" applyAlignment="1">
      <alignment horizontal="center" vertical="center" wrapText="1"/>
    </xf>
    <xf numFmtId="0" fontId="2" fillId="2" borderId="0" xfId="0" applyFont="1" applyFill="1" applyAlignment="1">
      <alignment horizontal="left" vertical="center" wrapText="1"/>
    </xf>
    <xf numFmtId="0" fontId="3" fillId="2" borderId="16" xfId="0" applyFont="1" applyFill="1" applyBorder="1" applyAlignment="1">
      <alignment horizontal="center" vertical="center"/>
    </xf>
    <xf numFmtId="0" fontId="3" fillId="2" borderId="65" xfId="0" applyFont="1" applyFill="1" applyBorder="1" applyAlignment="1">
      <alignment horizontal="center" vertical="center"/>
    </xf>
    <xf numFmtId="0" fontId="3" fillId="2" borderId="113" xfId="0" applyFont="1" applyFill="1" applyBorder="1" applyAlignment="1">
      <alignment horizontal="center" vertical="center"/>
    </xf>
    <xf numFmtId="0" fontId="3" fillId="2" borderId="16" xfId="0" applyFont="1" applyFill="1" applyBorder="1" applyAlignment="1">
      <alignment horizontal="left" vertical="center"/>
    </xf>
    <xf numFmtId="0" fontId="3" fillId="2" borderId="65" xfId="0" applyFont="1" applyFill="1" applyBorder="1" applyAlignment="1">
      <alignment horizontal="left" vertical="center"/>
    </xf>
    <xf numFmtId="0" fontId="3" fillId="2" borderId="14" xfId="0" applyFont="1" applyFill="1" applyBorder="1" applyAlignment="1">
      <alignment horizontal="left" vertical="center"/>
    </xf>
    <xf numFmtId="165" fontId="3" fillId="2" borderId="16" xfId="0" applyNumberFormat="1" applyFont="1" applyFill="1" applyBorder="1" applyAlignment="1">
      <alignment horizontal="center" vertical="center" wrapText="1"/>
    </xf>
    <xf numFmtId="165" fontId="3" fillId="2" borderId="113" xfId="0" applyNumberFormat="1" applyFont="1" applyFill="1" applyBorder="1" applyAlignment="1">
      <alignment horizontal="center" vertical="center" wrapText="1"/>
    </xf>
    <xf numFmtId="0" fontId="2" fillId="2" borderId="116" xfId="0" applyFont="1" applyFill="1" applyBorder="1" applyAlignment="1">
      <alignment horizontal="left" vertical="center" wrapText="1"/>
    </xf>
    <xf numFmtId="0" fontId="2" fillId="2" borderId="117" xfId="0" applyFont="1" applyFill="1" applyBorder="1" applyAlignment="1">
      <alignment horizontal="left" vertical="center" wrapText="1"/>
    </xf>
    <xf numFmtId="0" fontId="9" fillId="4" borderId="54" xfId="0" applyFont="1" applyFill="1" applyBorder="1" applyAlignment="1" applyProtection="1">
      <alignment horizontal="left" vertical="center"/>
    </xf>
    <xf numFmtId="0" fontId="9" fillId="4" borderId="55" xfId="0" applyFont="1" applyFill="1" applyBorder="1" applyAlignment="1" applyProtection="1">
      <alignment horizontal="left" vertical="center"/>
    </xf>
    <xf numFmtId="0" fontId="2" fillId="2" borderId="74" xfId="0" applyFont="1" applyFill="1" applyBorder="1" applyAlignment="1" applyProtection="1">
      <alignment horizontal="left" vertical="center" wrapText="1"/>
    </xf>
    <xf numFmtId="0" fontId="2" fillId="2" borderId="50" xfId="0" applyFont="1" applyFill="1" applyBorder="1" applyAlignment="1" applyProtection="1">
      <alignment horizontal="left" vertical="center" wrapText="1"/>
    </xf>
    <xf numFmtId="0" fontId="2" fillId="0" borderId="50" xfId="0" applyFont="1" applyFill="1" applyBorder="1" applyAlignment="1" applyProtection="1">
      <alignment horizontal="left" vertical="center" wrapText="1"/>
      <protection locked="0"/>
    </xf>
    <xf numFmtId="0" fontId="2" fillId="0" borderId="51" xfId="0" applyFont="1" applyFill="1" applyBorder="1" applyAlignment="1" applyProtection="1">
      <alignment horizontal="left" vertical="center" wrapText="1"/>
      <protection locked="0"/>
    </xf>
    <xf numFmtId="0" fontId="2" fillId="0" borderId="15" xfId="0" applyFont="1" applyFill="1" applyBorder="1" applyAlignment="1" applyProtection="1">
      <alignment horizontal="left" vertical="center" wrapText="1"/>
      <protection locked="0"/>
    </xf>
    <xf numFmtId="0" fontId="2" fillId="0" borderId="49" xfId="0" applyFont="1" applyFill="1" applyBorder="1" applyAlignment="1" applyProtection="1">
      <alignment horizontal="left" vertical="center" wrapText="1"/>
      <protection locked="0"/>
    </xf>
    <xf numFmtId="0" fontId="3" fillId="2" borderId="70" xfId="0" applyFont="1" applyFill="1" applyBorder="1" applyAlignment="1" applyProtection="1">
      <alignment horizontal="right" vertical="top" wrapText="1"/>
    </xf>
    <xf numFmtId="0" fontId="3" fillId="2" borderId="69" xfId="0" applyFont="1" applyFill="1" applyBorder="1" applyAlignment="1" applyProtection="1">
      <alignment horizontal="right" vertical="top" wrapText="1"/>
    </xf>
    <xf numFmtId="0" fontId="3" fillId="2" borderId="72" xfId="0" applyFont="1" applyFill="1" applyBorder="1" applyAlignment="1" applyProtection="1">
      <alignment horizontal="right" vertical="top" wrapText="1"/>
    </xf>
    <xf numFmtId="0" fontId="9" fillId="4" borderId="33" xfId="0" applyFont="1" applyFill="1" applyBorder="1" applyAlignment="1" applyProtection="1">
      <alignment horizontal="left" vertical="center" wrapText="1"/>
    </xf>
    <xf numFmtId="0" fontId="9" fillId="4" borderId="17" xfId="0" applyFont="1" applyFill="1" applyBorder="1" applyAlignment="1" applyProtection="1">
      <alignment horizontal="left" vertical="center" wrapText="1"/>
    </xf>
    <xf numFmtId="0" fontId="9" fillId="4" borderId="66" xfId="0" applyFont="1" applyFill="1" applyBorder="1" applyAlignment="1" applyProtection="1">
      <alignment horizontal="left" vertical="center" wrapText="1"/>
    </xf>
    <xf numFmtId="0" fontId="9" fillId="4" borderId="45" xfId="0" applyFont="1" applyFill="1" applyBorder="1" applyAlignment="1" applyProtection="1">
      <alignment horizontal="center" vertical="center" wrapText="1"/>
    </xf>
    <xf numFmtId="0" fontId="9" fillId="4" borderId="46" xfId="0" applyFont="1" applyFill="1" applyBorder="1" applyAlignment="1" applyProtection="1">
      <alignment horizontal="center" vertical="center" wrapText="1"/>
    </xf>
    <xf numFmtId="0" fontId="2" fillId="3" borderId="7"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center" vertical="center" wrapText="1"/>
      <protection locked="0"/>
    </xf>
    <xf numFmtId="0" fontId="2" fillId="3" borderId="35" xfId="0" applyFont="1" applyFill="1" applyBorder="1" applyAlignment="1" applyProtection="1">
      <alignment horizontal="left" vertical="center" wrapText="1"/>
      <protection locked="0"/>
    </xf>
    <xf numFmtId="0" fontId="2" fillId="3" borderId="22" xfId="0" applyFont="1" applyFill="1" applyBorder="1" applyAlignment="1" applyProtection="1">
      <alignment horizontal="left" vertical="center" wrapText="1"/>
      <protection locked="0"/>
    </xf>
    <xf numFmtId="0" fontId="2" fillId="3" borderId="36" xfId="0" applyFont="1" applyFill="1" applyBorder="1" applyAlignment="1" applyProtection="1">
      <alignment horizontal="left" vertical="center" wrapText="1"/>
      <protection locked="0"/>
    </xf>
    <xf numFmtId="0" fontId="2" fillId="3" borderId="35" xfId="0" applyFont="1" applyFill="1" applyBorder="1" applyAlignment="1" applyProtection="1">
      <alignment horizontal="center" vertical="center" wrapText="1"/>
      <protection locked="0"/>
    </xf>
    <xf numFmtId="0" fontId="2" fillId="3" borderId="36" xfId="0" applyFont="1" applyFill="1" applyBorder="1" applyAlignment="1" applyProtection="1">
      <alignment horizontal="center" vertical="center" wrapText="1"/>
      <protection locked="0"/>
    </xf>
    <xf numFmtId="14" fontId="2" fillId="3" borderId="35" xfId="0" applyNumberFormat="1" applyFont="1" applyFill="1" applyBorder="1" applyAlignment="1" applyProtection="1">
      <alignment horizontal="center" vertical="center" wrapText="1"/>
      <protection locked="0"/>
    </xf>
    <xf numFmtId="0" fontId="2" fillId="3" borderId="23" xfId="0" applyFont="1" applyFill="1" applyBorder="1" applyAlignment="1" applyProtection="1">
      <alignment horizontal="center" vertical="center" wrapText="1"/>
      <protection locked="0"/>
    </xf>
    <xf numFmtId="0" fontId="3" fillId="2" borderId="71" xfId="0" applyFont="1" applyFill="1" applyBorder="1" applyAlignment="1" applyProtection="1">
      <alignment horizontal="right" vertical="top" wrapText="1"/>
    </xf>
    <xf numFmtId="165" fontId="2" fillId="3" borderId="16" xfId="0" applyNumberFormat="1" applyFont="1" applyFill="1" applyBorder="1" applyAlignment="1" applyProtection="1">
      <alignment horizontal="center" vertical="center"/>
      <protection locked="0"/>
    </xf>
    <xf numFmtId="165" fontId="2" fillId="3" borderId="14" xfId="0" applyNumberFormat="1" applyFont="1" applyFill="1" applyBorder="1" applyAlignment="1" applyProtection="1">
      <alignment horizontal="center" vertical="center"/>
      <protection locked="0"/>
    </xf>
    <xf numFmtId="165" fontId="2" fillId="0" borderId="16" xfId="0" applyNumberFormat="1" applyFont="1" applyBorder="1" applyAlignment="1">
      <alignment horizontal="center" vertical="center"/>
    </xf>
    <xf numFmtId="165" fontId="2" fillId="0" borderId="42" xfId="0" applyNumberFormat="1" applyFont="1" applyBorder="1" applyAlignment="1">
      <alignment horizontal="center" vertical="center"/>
    </xf>
    <xf numFmtId="0" fontId="3" fillId="0" borderId="15" xfId="0" applyFont="1" applyBorder="1" applyAlignment="1">
      <alignment horizontal="center" vertical="center" wrapText="1"/>
    </xf>
    <xf numFmtId="0" fontId="3" fillId="0" borderId="16" xfId="0" applyFont="1" applyBorder="1" applyAlignment="1" applyProtection="1">
      <alignment horizontal="center" vertical="center" wrapText="1"/>
    </xf>
    <xf numFmtId="0" fontId="3" fillId="0" borderId="42" xfId="0" applyFont="1" applyBorder="1" applyAlignment="1" applyProtection="1">
      <alignment horizontal="center" vertical="center" wrapText="1"/>
    </xf>
    <xf numFmtId="165" fontId="2" fillId="3" borderId="93" xfId="0" applyNumberFormat="1" applyFont="1" applyFill="1" applyBorder="1" applyAlignment="1" applyProtection="1">
      <alignment horizontal="center" vertical="center"/>
      <protection locked="0"/>
    </xf>
    <xf numFmtId="165" fontId="2" fillId="3" borderId="94" xfId="0" applyNumberFormat="1" applyFont="1" applyFill="1" applyBorder="1" applyAlignment="1" applyProtection="1">
      <alignment horizontal="center" vertical="center"/>
      <protection locked="0"/>
    </xf>
    <xf numFmtId="165" fontId="2" fillId="0" borderId="93" xfId="0" applyNumberFormat="1" applyFont="1" applyBorder="1" applyAlignment="1">
      <alignment horizontal="center" vertical="center"/>
    </xf>
    <xf numFmtId="165" fontId="2" fillId="0" borderId="98" xfId="0" applyNumberFormat="1" applyFont="1" applyBorder="1" applyAlignment="1">
      <alignment horizontal="center" vertical="center"/>
    </xf>
    <xf numFmtId="0" fontId="3" fillId="0" borderId="59" xfId="0" applyFont="1" applyBorder="1" applyAlignment="1">
      <alignment horizontal="center" vertical="center" wrapText="1"/>
    </xf>
    <xf numFmtId="0" fontId="2" fillId="2" borderId="74" xfId="0" applyFont="1" applyFill="1" applyBorder="1" applyAlignment="1">
      <alignment horizontal="left" vertical="center" wrapText="1"/>
    </xf>
    <xf numFmtId="0" fontId="2" fillId="2" borderId="50" xfId="0" applyFont="1" applyFill="1" applyBorder="1" applyAlignment="1">
      <alignment horizontal="left" vertical="center" wrapText="1"/>
    </xf>
    <xf numFmtId="0" fontId="2" fillId="2" borderId="48" xfId="0" applyFont="1" applyFill="1" applyBorder="1" applyAlignment="1">
      <alignment horizontal="left" vertical="center"/>
    </xf>
    <xf numFmtId="0" fontId="2" fillId="2" borderId="15" xfId="0" applyFont="1" applyFill="1" applyBorder="1" applyAlignment="1">
      <alignment horizontal="left" vertical="center"/>
    </xf>
    <xf numFmtId="0" fontId="2" fillId="2" borderId="68" xfId="0" applyFont="1" applyFill="1" applyBorder="1" applyAlignment="1">
      <alignment horizontal="left" vertical="center"/>
    </xf>
    <xf numFmtId="0" fontId="2" fillId="2" borderId="52" xfId="0" applyFont="1" applyFill="1" applyBorder="1" applyAlignment="1">
      <alignment horizontal="left" vertical="center"/>
    </xf>
    <xf numFmtId="0" fontId="3" fillId="0" borderId="48" xfId="0" applyFont="1" applyBorder="1" applyAlignment="1">
      <alignment horizontal="left" vertical="center"/>
    </xf>
    <xf numFmtId="0" fontId="3" fillId="0" borderId="16"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6" xfId="0" applyFont="1" applyFill="1" applyBorder="1" applyAlignment="1">
      <alignment horizontal="center" vertical="center"/>
    </xf>
    <xf numFmtId="0" fontId="3" fillId="0" borderId="65" xfId="0" applyFont="1" applyFill="1" applyBorder="1" applyAlignment="1">
      <alignment horizontal="center" vertical="center"/>
    </xf>
    <xf numFmtId="0" fontId="3" fillId="0" borderId="42" xfId="0" applyFont="1" applyFill="1" applyBorder="1" applyAlignment="1">
      <alignment horizontal="center" vertical="center"/>
    </xf>
    <xf numFmtId="3" fontId="2" fillId="0" borderId="15" xfId="0" applyNumberFormat="1" applyFont="1" applyFill="1" applyBorder="1" applyAlignment="1" applyProtection="1">
      <alignment horizontal="left" vertical="center"/>
      <protection locked="0"/>
    </xf>
    <xf numFmtId="3" fontId="2" fillId="0" borderId="49" xfId="0" applyNumberFormat="1" applyFont="1" applyFill="1" applyBorder="1" applyAlignment="1" applyProtection="1">
      <alignment horizontal="left" vertical="center"/>
      <protection locked="0"/>
    </xf>
    <xf numFmtId="0" fontId="2" fillId="0" borderId="97" xfId="0" applyFont="1" applyFill="1" applyBorder="1" applyAlignment="1" applyProtection="1">
      <alignment horizontal="left" vertical="center" wrapText="1"/>
      <protection locked="0"/>
    </xf>
    <xf numFmtId="164" fontId="2" fillId="0" borderId="15" xfId="0" applyNumberFormat="1" applyFont="1" applyFill="1" applyBorder="1" applyAlignment="1" applyProtection="1">
      <alignment horizontal="left" vertical="center"/>
      <protection locked="0"/>
    </xf>
    <xf numFmtId="164" fontId="2" fillId="0" borderId="49" xfId="0" applyNumberFormat="1" applyFont="1" applyFill="1" applyBorder="1" applyAlignment="1" applyProtection="1">
      <alignment horizontal="left" vertical="center"/>
      <protection locked="0"/>
    </xf>
    <xf numFmtId="0" fontId="2" fillId="0" borderId="95" xfId="0" applyFont="1" applyFill="1" applyBorder="1" applyAlignment="1" applyProtection="1">
      <alignment horizontal="center" vertical="center"/>
      <protection locked="0"/>
    </xf>
    <xf numFmtId="0" fontId="2" fillId="0" borderId="96" xfId="0" applyFont="1" applyFill="1" applyBorder="1" applyAlignment="1" applyProtection="1">
      <alignment horizontal="center" vertical="center"/>
      <protection locked="0"/>
    </xf>
    <xf numFmtId="0" fontId="2" fillId="2" borderId="53" xfId="0" applyFont="1" applyFill="1" applyBorder="1" applyAlignment="1">
      <alignment horizontal="left" vertical="center"/>
    </xf>
    <xf numFmtId="0" fontId="2" fillId="2" borderId="27"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9"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31" xfId="0" applyFont="1" applyFill="1" applyBorder="1" applyAlignment="1">
      <alignment horizontal="left" vertical="top" wrapText="1"/>
    </xf>
    <xf numFmtId="0" fontId="2" fillId="3" borderId="15" xfId="0" applyFont="1" applyFill="1" applyBorder="1" applyAlignment="1" applyProtection="1">
      <alignment horizontal="left"/>
      <protection locked="0"/>
    </xf>
    <xf numFmtId="0" fontId="2" fillId="3" borderId="49" xfId="0" applyFont="1" applyFill="1" applyBorder="1" applyAlignment="1" applyProtection="1">
      <alignment horizontal="left"/>
      <protection locked="0"/>
    </xf>
    <xf numFmtId="0" fontId="9" fillId="4" borderId="50" xfId="0" applyFont="1" applyFill="1" applyBorder="1" applyAlignment="1">
      <alignment horizontal="left"/>
    </xf>
    <xf numFmtId="0" fontId="9" fillId="4" borderId="51" xfId="0" applyFont="1" applyFill="1" applyBorder="1" applyAlignment="1">
      <alignment horizontal="left"/>
    </xf>
    <xf numFmtId="0" fontId="3" fillId="0" borderId="63" xfId="0" applyFont="1" applyBorder="1" applyAlignment="1">
      <alignment horizontal="left" vertical="center"/>
    </xf>
    <xf numFmtId="0" fontId="9" fillId="4" borderId="73" xfId="0" applyFont="1" applyFill="1" applyBorder="1" applyAlignment="1">
      <alignment horizontal="left"/>
    </xf>
    <xf numFmtId="0" fontId="2" fillId="3" borderId="52" xfId="0" applyFont="1" applyFill="1" applyBorder="1" applyAlignment="1" applyProtection="1">
      <alignment horizontal="left"/>
      <protection locked="0"/>
    </xf>
    <xf numFmtId="0" fontId="2" fillId="2" borderId="27"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3" fillId="0" borderId="48" xfId="0" applyFont="1" applyBorder="1" applyAlignment="1">
      <alignment horizontal="center" vertical="center" wrapText="1"/>
    </xf>
    <xf numFmtId="0" fontId="3" fillId="3" borderId="15" xfId="0" applyFont="1" applyFill="1" applyBorder="1" applyAlignment="1">
      <alignment horizontal="center" vertical="center" wrapText="1"/>
    </xf>
    <xf numFmtId="0" fontId="2" fillId="0" borderId="15" xfId="0" applyFont="1" applyBorder="1" applyAlignment="1">
      <alignment horizontal="left" vertical="center" wrapText="1"/>
    </xf>
    <xf numFmtId="0" fontId="2" fillId="3" borderId="27" xfId="0" applyFont="1" applyFill="1" applyBorder="1" applyAlignment="1" applyProtection="1">
      <alignment horizontal="left" vertical="top"/>
      <protection locked="0"/>
    </xf>
    <xf numFmtId="0" fontId="2" fillId="3" borderId="0" xfId="0" applyFont="1" applyFill="1" applyBorder="1" applyAlignment="1" applyProtection="1">
      <alignment horizontal="left" vertical="top"/>
      <protection locked="0"/>
    </xf>
    <xf numFmtId="0" fontId="2" fillId="3" borderId="28" xfId="0" applyFont="1" applyFill="1" applyBorder="1" applyAlignment="1" applyProtection="1">
      <alignment horizontal="left" vertical="top"/>
      <protection locked="0"/>
    </xf>
    <xf numFmtId="0" fontId="17" fillId="3" borderId="15" xfId="0" applyFont="1" applyFill="1" applyBorder="1" applyAlignment="1" applyProtection="1">
      <alignment horizontal="center" vertical="center" wrapText="1"/>
      <protection locked="0"/>
    </xf>
    <xf numFmtId="0" fontId="2" fillId="2" borderId="30" xfId="0" applyFont="1" applyFill="1" applyBorder="1" applyAlignment="1">
      <alignment horizontal="left" vertical="center" wrapText="1"/>
    </xf>
    <xf numFmtId="0" fontId="2" fillId="0" borderId="15" xfId="0" applyFont="1" applyFill="1" applyBorder="1" applyAlignment="1" applyProtection="1">
      <alignment horizontal="left" vertical="center"/>
      <protection locked="0"/>
    </xf>
    <xf numFmtId="0" fontId="2" fillId="0" borderId="49" xfId="0" applyFont="1" applyFill="1" applyBorder="1" applyAlignment="1" applyProtection="1">
      <alignment horizontal="left" vertical="center"/>
      <protection locked="0"/>
    </xf>
    <xf numFmtId="0" fontId="9" fillId="4" borderId="24" xfId="0" applyFont="1" applyFill="1" applyBorder="1" applyAlignment="1">
      <alignment horizontal="left"/>
    </xf>
    <xf numFmtId="0" fontId="9" fillId="4" borderId="25" xfId="0" applyFont="1" applyFill="1" applyBorder="1" applyAlignment="1">
      <alignment horizontal="left"/>
    </xf>
    <xf numFmtId="0" fontId="9" fillId="4" borderId="26" xfId="0" applyFont="1" applyFill="1" applyBorder="1" applyAlignment="1">
      <alignment horizontal="left"/>
    </xf>
    <xf numFmtId="0" fontId="2" fillId="2" borderId="74" xfId="0" applyFont="1" applyFill="1" applyBorder="1" applyAlignment="1">
      <alignment horizontal="left" vertical="center"/>
    </xf>
    <xf numFmtId="0" fontId="2" fillId="2" borderId="50" xfId="0" applyFont="1" applyFill="1" applyBorder="1" applyAlignment="1">
      <alignment horizontal="left" vertical="center"/>
    </xf>
    <xf numFmtId="0" fontId="3" fillId="2" borderId="15" xfId="0" applyFont="1" applyFill="1" applyBorder="1" applyAlignment="1">
      <alignment horizontal="center"/>
    </xf>
    <xf numFmtId="0" fontId="3" fillId="2" borderId="49" xfId="0" applyFont="1" applyFill="1" applyBorder="1" applyAlignment="1">
      <alignment horizontal="center"/>
    </xf>
    <xf numFmtId="49" fontId="2" fillId="3" borderId="16" xfId="0" applyNumberFormat="1" applyFont="1" applyFill="1" applyBorder="1" applyAlignment="1" applyProtection="1">
      <alignment horizontal="center" vertical="center"/>
      <protection locked="0"/>
    </xf>
    <xf numFmtId="49" fontId="2" fillId="3" borderId="65" xfId="0" applyNumberFormat="1" applyFont="1" applyFill="1" applyBorder="1" applyAlignment="1" applyProtection="1">
      <alignment horizontal="center" vertical="center"/>
      <protection locked="0"/>
    </xf>
    <xf numFmtId="49" fontId="2" fillId="3" borderId="42" xfId="0" applyNumberFormat="1" applyFont="1" applyFill="1" applyBorder="1" applyAlignment="1" applyProtection="1">
      <alignment horizontal="center" vertical="center"/>
      <protection locked="0"/>
    </xf>
    <xf numFmtId="0" fontId="2" fillId="3" borderId="54" xfId="0" applyFont="1" applyFill="1" applyBorder="1" applyAlignment="1" applyProtection="1">
      <alignment horizontal="center" vertical="center" wrapText="1"/>
      <protection locked="0"/>
    </xf>
    <xf numFmtId="165" fontId="2" fillId="3" borderId="15" xfId="0" applyNumberFormat="1" applyFont="1" applyFill="1" applyBorder="1" applyAlignment="1" applyProtection="1">
      <alignment vertical="center" wrapText="1"/>
      <protection locked="0"/>
    </xf>
    <xf numFmtId="165" fontId="2" fillId="0" borderId="15" xfId="0" applyNumberFormat="1" applyFont="1" applyFill="1" applyBorder="1" applyAlignment="1" applyProtection="1">
      <alignment horizontal="center" vertical="center" wrapText="1"/>
    </xf>
    <xf numFmtId="165" fontId="2" fillId="0" borderId="49" xfId="0" applyNumberFormat="1" applyFont="1" applyFill="1" applyBorder="1" applyAlignment="1" applyProtection="1">
      <alignment horizontal="center" vertical="center" wrapText="1"/>
    </xf>
    <xf numFmtId="165" fontId="2" fillId="3" borderId="54" xfId="1" applyNumberFormat="1" applyFont="1" applyFill="1" applyBorder="1" applyAlignment="1" applyProtection="1">
      <alignment horizontal="center" vertical="center" wrapText="1"/>
      <protection locked="0"/>
    </xf>
    <xf numFmtId="165" fontId="2" fillId="0" borderId="16" xfId="0" applyNumberFormat="1" applyFont="1" applyFill="1" applyBorder="1" applyAlignment="1" applyProtection="1">
      <alignment horizontal="center" vertical="center" wrapText="1"/>
    </xf>
    <xf numFmtId="165" fontId="2" fillId="0" borderId="42" xfId="0" applyNumberFormat="1" applyFont="1" applyFill="1" applyBorder="1" applyAlignment="1" applyProtection="1">
      <alignment horizontal="center" vertical="center" wrapText="1"/>
    </xf>
    <xf numFmtId="0" fontId="5" fillId="3" borderId="15" xfId="0" applyFont="1" applyFill="1" applyBorder="1" applyAlignment="1" applyProtection="1">
      <alignment horizontal="left" vertical="top" wrapText="1"/>
      <protection locked="0"/>
    </xf>
    <xf numFmtId="0" fontId="5" fillId="3" borderId="49" xfId="0" applyFont="1" applyFill="1" applyBorder="1" applyAlignment="1" applyProtection="1">
      <alignment horizontal="left" vertical="top" wrapText="1"/>
      <protection locked="0"/>
    </xf>
    <xf numFmtId="0" fontId="5" fillId="3" borderId="59" xfId="0" applyFont="1" applyFill="1" applyBorder="1" applyAlignment="1" applyProtection="1">
      <alignment horizontal="left" vertical="top" wrapText="1"/>
      <protection locked="0"/>
    </xf>
    <xf numFmtId="0" fontId="5" fillId="3" borderId="64" xfId="0" applyFont="1" applyFill="1" applyBorder="1" applyAlignment="1" applyProtection="1">
      <alignment horizontal="left" vertical="top" wrapText="1"/>
      <protection locked="0"/>
    </xf>
    <xf numFmtId="0" fontId="4" fillId="3" borderId="15" xfId="0" applyFont="1" applyFill="1" applyBorder="1" applyAlignment="1" applyProtection="1">
      <alignment horizontal="left" vertical="top" wrapText="1"/>
      <protection locked="0"/>
    </xf>
    <xf numFmtId="0" fontId="4" fillId="3" borderId="49" xfId="0" applyFont="1" applyFill="1" applyBorder="1" applyAlignment="1" applyProtection="1">
      <alignment horizontal="left" vertical="top" wrapText="1"/>
      <protection locked="0"/>
    </xf>
    <xf numFmtId="0" fontId="4" fillId="3" borderId="59" xfId="0" applyFont="1" applyFill="1" applyBorder="1" applyAlignment="1" applyProtection="1">
      <alignment horizontal="left" vertical="top" wrapText="1"/>
      <protection locked="0"/>
    </xf>
    <xf numFmtId="0" fontId="4" fillId="3" borderId="64" xfId="0" applyFont="1" applyFill="1" applyBorder="1" applyAlignment="1" applyProtection="1">
      <alignment horizontal="left" vertical="top" wrapText="1"/>
      <protection locked="0"/>
    </xf>
    <xf numFmtId="0" fontId="4" fillId="3" borderId="52" xfId="0" applyFont="1" applyFill="1" applyBorder="1" applyAlignment="1" applyProtection="1">
      <alignment horizontal="left" vertical="top" wrapText="1"/>
      <protection locked="0"/>
    </xf>
    <xf numFmtId="0" fontId="4" fillId="3" borderId="53" xfId="0" applyFont="1" applyFill="1" applyBorder="1" applyAlignment="1" applyProtection="1">
      <alignment horizontal="left" vertical="top" wrapText="1"/>
      <protection locked="0"/>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CCC0DA"/>
      <color rgb="FF3C0A82"/>
      <color rgb="FFC198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Expenditure Profile
(€)</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094337711021898E-2"/>
          <c:y val="0.20624978643225872"/>
          <c:w val="0.92967435400598608"/>
          <c:h val="0.64187402470731481"/>
        </c:manualLayout>
      </c:layout>
      <c:lineChart>
        <c:grouping val="stacked"/>
        <c:varyColors val="0"/>
        <c:ser>
          <c:idx val="0"/>
          <c:order val="0"/>
          <c:tx>
            <c:strRef>
              <c:f>'Expenditure Profile'!#REF!</c:f>
              <c:strCache>
                <c:ptCount val="1"/>
                <c:pt idx="0">
                  <c:v>#REF!</c:v>
                </c:pt>
              </c:strCache>
            </c:strRef>
          </c:tx>
          <c:spPr>
            <a:ln w="28575" cap="rnd">
              <a:solidFill>
                <a:schemeClr val="accent1"/>
              </a:solidFill>
              <a:round/>
            </a:ln>
            <a:effectLst/>
          </c:spPr>
          <c:marker>
            <c:symbol val="none"/>
          </c:marker>
          <c:cat>
            <c:multiLvlStrRef>
              <c:f>'Expenditure Profile'!$B$17:$C$32</c:f>
              <c:multiLvlStrCache>
                <c:ptCount val="16"/>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lvl>
                <c:lvl>
                  <c:pt idx="0">
                    <c:v>Year 1 </c:v>
                  </c:pt>
                  <c:pt idx="4">
                    <c:v>Year 2</c:v>
                  </c:pt>
                  <c:pt idx="8">
                    <c:v>Year 3</c:v>
                  </c:pt>
                  <c:pt idx="12">
                    <c:v>Year 4</c:v>
                  </c:pt>
                </c:lvl>
              </c:multiLvlStrCache>
            </c:multiLvlStrRef>
          </c:cat>
          <c:val>
            <c:numRef>
              <c:f>'Expenditure Profile'!#REF!</c:f>
              <c:numCache>
                <c:formatCode>General</c:formatCode>
                <c:ptCount val="1"/>
                <c:pt idx="0">
                  <c:v>1</c:v>
                </c:pt>
              </c:numCache>
            </c:numRef>
          </c:val>
          <c:smooth val="0"/>
          <c:extLst>
            <c:ext xmlns:c16="http://schemas.microsoft.com/office/drawing/2014/chart" uri="{C3380CC4-5D6E-409C-BE32-E72D297353CC}">
              <c16:uniqueId val="{00000000-D04F-4F52-8E02-CD4408D635B9}"/>
            </c:ext>
          </c:extLst>
        </c:ser>
        <c:ser>
          <c:idx val="1"/>
          <c:order val="1"/>
          <c:tx>
            <c:strRef>
              <c:f>'Expenditure Profile'!$G$16</c:f>
              <c:strCache>
                <c:ptCount val="1"/>
                <c:pt idx="0">
                  <c:v>Total Cumulative Expenditure 
(€)</c:v>
                </c:pt>
              </c:strCache>
            </c:strRef>
          </c:tx>
          <c:spPr>
            <a:ln w="28575" cap="rnd">
              <a:solidFill>
                <a:schemeClr val="accent2"/>
              </a:solidFill>
              <a:round/>
            </a:ln>
            <a:effectLst/>
          </c:spPr>
          <c:marker>
            <c:symbol val="none"/>
          </c:marker>
          <c:val>
            <c:numRef>
              <c:f>'Expenditure Profile'!$G$17:$G$32</c:f>
              <c:numCache>
                <c:formatCode>_-[$€-2]\ * #,##0.00_-;\-[$€-2]\ * #,##0.00_-;_-[$€-2]\ *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28-EEF8-49B7-9688-7F23A0EEDB10}"/>
            </c:ext>
          </c:extLst>
        </c:ser>
        <c:dLbls>
          <c:showLegendKey val="0"/>
          <c:showVal val="0"/>
          <c:showCatName val="0"/>
          <c:showSerName val="0"/>
          <c:showPercent val="0"/>
          <c:showBubbleSize val="0"/>
        </c:dLbls>
        <c:smooth val="0"/>
        <c:axId val="647170816"/>
        <c:axId val="647169832"/>
      </c:lineChart>
      <c:catAx>
        <c:axId val="647170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47169832"/>
        <c:crosses val="autoZero"/>
        <c:auto val="1"/>
        <c:lblAlgn val="ctr"/>
        <c:lblOffset val="100"/>
        <c:noMultiLvlLbl val="0"/>
      </c:catAx>
      <c:valAx>
        <c:axId val="6471698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47170816"/>
        <c:crosses val="autoZero"/>
        <c:crossBetween val="between"/>
      </c:valAx>
      <c:spPr>
        <a:noFill/>
        <a:ln>
          <a:noFill/>
        </a:ln>
        <a:effectLst/>
      </c:spPr>
    </c:plotArea>
    <c:legend>
      <c:legendPos val="r"/>
      <c:legendEntry>
        <c:idx val="1"/>
        <c:delete val="1"/>
      </c:legendEntry>
      <c:layout>
        <c:manualLayout>
          <c:xMode val="edge"/>
          <c:yMode val="edge"/>
          <c:x val="0.31819496452510959"/>
          <c:y val="0.21559625004372618"/>
          <c:w val="0.39956996004421846"/>
          <c:h val="0.19488513989878054"/>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123265</xdr:colOff>
      <xdr:row>0</xdr:row>
      <xdr:rowOff>168088</xdr:rowOff>
    </xdr:from>
    <xdr:to>
      <xdr:col>11</xdr:col>
      <xdr:colOff>95976</xdr:colOff>
      <xdr:row>6</xdr:row>
      <xdr:rowOff>91749</xdr:rowOff>
    </xdr:to>
    <xdr:pic>
      <xdr:nvPicPr>
        <xdr:cNvPr id="4" name="Picture 3">
          <a:extLst>
            <a:ext uri="{FF2B5EF4-FFF2-40B4-BE49-F238E27FC236}">
              <a16:creationId xmlns:a16="http://schemas.microsoft.com/office/drawing/2014/main" id="{AC0D66D1-29B4-4F55-9884-FB495349E8BE}"/>
            </a:ext>
          </a:extLst>
        </xdr:cNvPr>
        <xdr:cNvPicPr>
          <a:picLocks/>
        </xdr:cNvPicPr>
      </xdr:nvPicPr>
      <xdr:blipFill rotWithShape="1">
        <a:blip xmlns:r="http://schemas.openxmlformats.org/officeDocument/2006/relationships" r:embed="rId1"/>
        <a:srcRect l="-719" t="14854" r="719" b="17045"/>
        <a:stretch/>
      </xdr:blipFill>
      <xdr:spPr>
        <a:xfrm>
          <a:off x="8169089" y="168088"/>
          <a:ext cx="1728000" cy="93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80341</xdr:colOff>
      <xdr:row>0</xdr:row>
      <xdr:rowOff>128381</xdr:rowOff>
    </xdr:from>
    <xdr:to>
      <xdr:col>10</xdr:col>
      <xdr:colOff>403683</xdr:colOff>
      <xdr:row>6</xdr:row>
      <xdr:rowOff>98322</xdr:rowOff>
    </xdr:to>
    <xdr:pic>
      <xdr:nvPicPr>
        <xdr:cNvPr id="2" name="Picture 1">
          <a:extLst>
            <a:ext uri="{FF2B5EF4-FFF2-40B4-BE49-F238E27FC236}">
              <a16:creationId xmlns:a16="http://schemas.microsoft.com/office/drawing/2014/main" id="{78A8C25A-4A1F-4482-BA01-2E214DAAFEB3}"/>
            </a:ext>
          </a:extLst>
        </xdr:cNvPr>
        <xdr:cNvPicPr>
          <a:picLocks/>
        </xdr:cNvPicPr>
      </xdr:nvPicPr>
      <xdr:blipFill rotWithShape="1">
        <a:blip xmlns:r="http://schemas.openxmlformats.org/officeDocument/2006/relationships" r:embed="rId1"/>
        <a:srcRect l="-719" t="14854" r="719" b="17045"/>
        <a:stretch/>
      </xdr:blipFill>
      <xdr:spPr>
        <a:xfrm>
          <a:off x="7959421" y="128381"/>
          <a:ext cx="1788287" cy="97768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145360</xdr:colOff>
      <xdr:row>0</xdr:row>
      <xdr:rowOff>16566</xdr:rowOff>
    </xdr:from>
    <xdr:to>
      <xdr:col>12</xdr:col>
      <xdr:colOff>35742</xdr:colOff>
      <xdr:row>5</xdr:row>
      <xdr:rowOff>133709</xdr:rowOff>
    </xdr:to>
    <xdr:pic>
      <xdr:nvPicPr>
        <xdr:cNvPr id="3" name="Picture 2">
          <a:extLst>
            <a:ext uri="{FF2B5EF4-FFF2-40B4-BE49-F238E27FC236}">
              <a16:creationId xmlns:a16="http://schemas.microsoft.com/office/drawing/2014/main" id="{04AFB63D-E0E2-4EBE-8EDE-404233F760C7}"/>
            </a:ext>
          </a:extLst>
        </xdr:cNvPr>
        <xdr:cNvPicPr>
          <a:picLocks/>
        </xdr:cNvPicPr>
      </xdr:nvPicPr>
      <xdr:blipFill rotWithShape="1">
        <a:blip xmlns:r="http://schemas.openxmlformats.org/officeDocument/2006/relationships" r:embed="rId1"/>
        <a:srcRect l="-719" t="14854" r="719" b="17045"/>
        <a:stretch/>
      </xdr:blipFill>
      <xdr:spPr>
        <a:xfrm>
          <a:off x="5984185" y="16566"/>
          <a:ext cx="1719182" cy="93629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65331</xdr:colOff>
      <xdr:row>33</xdr:row>
      <xdr:rowOff>7845</xdr:rowOff>
    </xdr:from>
    <xdr:to>
      <xdr:col>7</xdr:col>
      <xdr:colOff>771525</xdr:colOff>
      <xdr:row>51</xdr:row>
      <xdr:rowOff>123489</xdr:rowOff>
    </xdr:to>
    <xdr:graphicFrame macro="">
      <xdr:nvGraphicFramePr>
        <xdr:cNvPr id="9" name="Chart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674370</xdr:colOff>
      <xdr:row>0</xdr:row>
      <xdr:rowOff>0</xdr:rowOff>
    </xdr:from>
    <xdr:to>
      <xdr:col>7</xdr:col>
      <xdr:colOff>812816</xdr:colOff>
      <xdr:row>4</xdr:row>
      <xdr:rowOff>213221</xdr:rowOff>
    </xdr:to>
    <xdr:pic>
      <xdr:nvPicPr>
        <xdr:cNvPr id="4" name="Picture 3">
          <a:extLst>
            <a:ext uri="{FF2B5EF4-FFF2-40B4-BE49-F238E27FC236}">
              <a16:creationId xmlns:a16="http://schemas.microsoft.com/office/drawing/2014/main" id="{26118A2D-B10F-4D4A-808A-484B35E45A5F}"/>
            </a:ext>
          </a:extLst>
        </xdr:cNvPr>
        <xdr:cNvPicPr>
          <a:picLocks/>
        </xdr:cNvPicPr>
      </xdr:nvPicPr>
      <xdr:blipFill rotWithShape="1">
        <a:blip xmlns:r="http://schemas.openxmlformats.org/officeDocument/2006/relationships" r:embed="rId2"/>
        <a:srcRect l="-719" t="14854" r="719" b="17045"/>
        <a:stretch/>
      </xdr:blipFill>
      <xdr:spPr>
        <a:xfrm>
          <a:off x="4646295" y="0"/>
          <a:ext cx="1776746" cy="94664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542925</xdr:colOff>
      <xdr:row>0</xdr:row>
      <xdr:rowOff>95250</xdr:rowOff>
    </xdr:from>
    <xdr:to>
      <xdr:col>8</xdr:col>
      <xdr:colOff>56945</xdr:colOff>
      <xdr:row>5</xdr:row>
      <xdr:rowOff>110848</xdr:rowOff>
    </xdr:to>
    <xdr:pic>
      <xdr:nvPicPr>
        <xdr:cNvPr id="3" name="Picture 2">
          <a:extLst>
            <a:ext uri="{FF2B5EF4-FFF2-40B4-BE49-F238E27FC236}">
              <a16:creationId xmlns:a16="http://schemas.microsoft.com/office/drawing/2014/main" id="{1C0DA2F4-B09B-4C88-B2BE-0F3BEAA42C3C}"/>
            </a:ext>
          </a:extLst>
        </xdr:cNvPr>
        <xdr:cNvPicPr>
          <a:picLocks/>
        </xdr:cNvPicPr>
      </xdr:nvPicPr>
      <xdr:blipFill rotWithShape="1">
        <a:blip xmlns:r="http://schemas.openxmlformats.org/officeDocument/2006/relationships" r:embed="rId1"/>
        <a:srcRect l="-719" t="14854" r="719" b="17045"/>
        <a:stretch/>
      </xdr:blipFill>
      <xdr:spPr>
        <a:xfrm>
          <a:off x="6848475" y="95250"/>
          <a:ext cx="1739060" cy="9433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revenue.ie/en/vat/vat-on-property-and-construction/vat-and-the-supply-of-property/index.aspx"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C4953-7249-48EC-BF6A-3C80EECD96BA}">
  <sheetPr codeName="Sheet1">
    <pageSetUpPr fitToPage="1"/>
  </sheetPr>
  <dimension ref="B2:S80"/>
  <sheetViews>
    <sheetView showZeros="0" tabSelected="1" zoomScaleNormal="100" zoomScaleSheetLayoutView="100" workbookViewId="0">
      <selection activeCell="E10" sqref="E10:F10"/>
    </sheetView>
  </sheetViews>
  <sheetFormatPr defaultColWidth="9.109375" defaultRowHeight="13.2" x14ac:dyDescent="0.3"/>
  <cols>
    <col min="1" max="1" width="2.33203125" style="75" customWidth="1"/>
    <col min="2" max="2" width="9.33203125" style="75" customWidth="1"/>
    <col min="3" max="3" width="6.44140625" style="75" customWidth="1"/>
    <col min="4" max="4" width="18.33203125" style="75" customWidth="1"/>
    <col min="5" max="5" width="14.6640625" style="75" customWidth="1"/>
    <col min="6" max="6" width="42.33203125" style="75" customWidth="1"/>
    <col min="7" max="7" width="10.5546875" style="75" customWidth="1"/>
    <col min="8" max="8" width="5.44140625" style="75" customWidth="1"/>
    <col min="9" max="9" width="9.109375" style="75"/>
    <col min="10" max="10" width="17.5546875" style="75" customWidth="1"/>
    <col min="11" max="12" width="9.109375" style="75"/>
    <col min="13" max="13" width="2.33203125" style="75" customWidth="1"/>
    <col min="14" max="16" width="9.109375" style="75"/>
    <col min="17" max="19" width="17.44140625" style="75" customWidth="1"/>
    <col min="20" max="16384" width="9.109375" style="75"/>
  </cols>
  <sheetData>
    <row r="2" spans="2:12" ht="15.75" customHeight="1" x14ac:dyDescent="0.3">
      <c r="B2" s="293" t="s">
        <v>47</v>
      </c>
      <c r="C2" s="294"/>
      <c r="D2" s="294"/>
      <c r="E2" s="294"/>
      <c r="F2" s="294"/>
      <c r="G2" s="294"/>
      <c r="H2" s="294"/>
      <c r="I2" s="294"/>
      <c r="J2" s="294"/>
      <c r="K2" s="294"/>
      <c r="L2" s="294"/>
    </row>
    <row r="3" spans="2:12" ht="15" customHeight="1" x14ac:dyDescent="0.3">
      <c r="B3" s="294"/>
      <c r="C3" s="294"/>
      <c r="D3" s="294"/>
      <c r="E3" s="294"/>
      <c r="F3" s="294"/>
      <c r="G3" s="294"/>
      <c r="H3" s="294"/>
      <c r="I3" s="294"/>
      <c r="J3" s="294"/>
      <c r="K3" s="294"/>
      <c r="L3" s="294"/>
    </row>
    <row r="4" spans="2:12" ht="15" customHeight="1" x14ac:dyDescent="0.3">
      <c r="B4" s="294"/>
      <c r="C4" s="294"/>
      <c r="D4" s="294"/>
      <c r="E4" s="294"/>
      <c r="F4" s="294"/>
      <c r="G4" s="294"/>
      <c r="H4" s="294"/>
      <c r="I4" s="294"/>
      <c r="J4" s="294"/>
      <c r="K4" s="294"/>
      <c r="L4" s="294"/>
    </row>
    <row r="5" spans="2:12" ht="15" customHeight="1" x14ac:dyDescent="0.3">
      <c r="B5" s="294"/>
      <c r="C5" s="294"/>
      <c r="D5" s="294"/>
      <c r="E5" s="294"/>
      <c r="F5" s="294"/>
      <c r="G5" s="294"/>
      <c r="H5" s="294"/>
      <c r="I5" s="294"/>
      <c r="J5" s="294"/>
      <c r="K5" s="294"/>
      <c r="L5" s="294"/>
    </row>
    <row r="6" spans="2:12" ht="6" customHeight="1" x14ac:dyDescent="0.3">
      <c r="B6" s="294"/>
      <c r="C6" s="294"/>
      <c r="D6" s="294"/>
      <c r="E6" s="294"/>
      <c r="F6" s="294"/>
      <c r="G6" s="294"/>
      <c r="H6" s="294"/>
      <c r="I6" s="294"/>
      <c r="J6" s="294"/>
      <c r="K6" s="294"/>
      <c r="L6" s="294"/>
    </row>
    <row r="7" spans="2:12" ht="107.4" customHeight="1" thickBot="1" x14ac:dyDescent="0.35">
      <c r="B7" s="271" t="s">
        <v>96</v>
      </c>
      <c r="C7" s="271"/>
      <c r="D7" s="271"/>
      <c r="E7" s="271"/>
      <c r="F7" s="271"/>
      <c r="G7" s="271"/>
      <c r="H7" s="271"/>
      <c r="I7" s="271"/>
      <c r="J7" s="271"/>
      <c r="K7" s="271"/>
      <c r="L7" s="271"/>
    </row>
    <row r="8" spans="2:12" ht="15" customHeight="1" x14ac:dyDescent="0.3">
      <c r="B8" s="298" t="s">
        <v>7</v>
      </c>
      <c r="C8" s="299"/>
      <c r="D8" s="299"/>
      <c r="E8" s="302" t="s">
        <v>86</v>
      </c>
      <c r="F8" s="303"/>
      <c r="G8" s="303"/>
      <c r="H8" s="303"/>
      <c r="I8" s="303"/>
      <c r="J8" s="303"/>
      <c r="K8" s="303"/>
      <c r="L8" s="304"/>
    </row>
    <row r="9" spans="2:12" ht="6.75" customHeight="1" x14ac:dyDescent="0.3">
      <c r="B9" s="76"/>
      <c r="C9" s="77"/>
      <c r="D9" s="77"/>
      <c r="E9" s="77"/>
      <c r="F9" s="77"/>
      <c r="G9" s="77"/>
      <c r="H9" s="77"/>
      <c r="I9" s="77"/>
      <c r="J9" s="77"/>
      <c r="K9" s="77"/>
      <c r="L9" s="78"/>
    </row>
    <row r="10" spans="2:12" ht="15" customHeight="1" x14ac:dyDescent="0.3">
      <c r="B10" s="300" t="s">
        <v>74</v>
      </c>
      <c r="C10" s="301"/>
      <c r="D10" s="301"/>
      <c r="E10" s="328" t="s">
        <v>86</v>
      </c>
      <c r="F10" s="329"/>
      <c r="G10" s="325" t="s">
        <v>56</v>
      </c>
      <c r="H10" s="326"/>
      <c r="I10" s="326"/>
      <c r="J10" s="327"/>
      <c r="K10" s="307"/>
      <c r="L10" s="308"/>
    </row>
    <row r="11" spans="2:12" ht="6.75" customHeight="1" x14ac:dyDescent="0.3">
      <c r="B11" s="76"/>
      <c r="C11" s="77"/>
      <c r="D11" s="77"/>
      <c r="E11" s="77"/>
      <c r="F11" s="77"/>
      <c r="G11" s="77"/>
      <c r="H11" s="77"/>
      <c r="I11" s="77"/>
      <c r="J11" s="77"/>
      <c r="K11" s="77"/>
      <c r="L11" s="78"/>
    </row>
    <row r="12" spans="2:12" ht="15" customHeight="1" x14ac:dyDescent="0.3">
      <c r="B12" s="300" t="s">
        <v>89</v>
      </c>
      <c r="C12" s="301"/>
      <c r="D12" s="301"/>
      <c r="E12" s="328"/>
      <c r="F12" s="329"/>
      <c r="G12" s="325" t="s">
        <v>58</v>
      </c>
      <c r="H12" s="326"/>
      <c r="I12" s="326"/>
      <c r="J12" s="327"/>
      <c r="K12" s="305"/>
      <c r="L12" s="306"/>
    </row>
    <row r="13" spans="2:12" ht="6.75" customHeight="1" x14ac:dyDescent="0.3">
      <c r="B13" s="76"/>
      <c r="C13" s="77"/>
      <c r="D13" s="77"/>
      <c r="E13" s="77"/>
      <c r="F13" s="77"/>
      <c r="G13" s="77"/>
      <c r="H13" s="77"/>
      <c r="I13" s="77"/>
      <c r="J13" s="77"/>
      <c r="K13" s="77"/>
      <c r="L13" s="78"/>
    </row>
    <row r="14" spans="2:12" ht="14.4" customHeight="1" x14ac:dyDescent="0.3">
      <c r="B14" s="300" t="s">
        <v>0</v>
      </c>
      <c r="C14" s="301"/>
      <c r="D14" s="301"/>
      <c r="E14" s="328"/>
      <c r="F14" s="329"/>
      <c r="G14" s="330" t="s">
        <v>59</v>
      </c>
      <c r="H14" s="331"/>
      <c r="I14" s="331"/>
      <c r="J14" s="332"/>
      <c r="K14" s="305"/>
      <c r="L14" s="306"/>
    </row>
    <row r="15" spans="2:12" ht="13.8" thickBot="1" x14ac:dyDescent="0.35">
      <c r="B15" s="79"/>
      <c r="C15" s="80"/>
      <c r="D15" s="80"/>
      <c r="E15" s="80"/>
      <c r="F15" s="80"/>
      <c r="G15" s="80"/>
      <c r="H15" s="80"/>
      <c r="I15" s="80"/>
      <c r="J15" s="80"/>
      <c r="K15" s="80"/>
      <c r="L15" s="81"/>
    </row>
    <row r="16" spans="2:12" x14ac:dyDescent="0.3">
      <c r="B16" s="82" t="s">
        <v>15</v>
      </c>
      <c r="C16" s="83"/>
      <c r="D16" s="83"/>
      <c r="E16" s="83"/>
      <c r="F16" s="83"/>
      <c r="G16" s="83"/>
      <c r="H16" s="83"/>
      <c r="I16" s="83"/>
      <c r="J16" s="83"/>
      <c r="K16" s="83"/>
      <c r="L16" s="84"/>
    </row>
    <row r="17" spans="2:12" ht="6.75" customHeight="1" x14ac:dyDescent="0.3">
      <c r="B17" s="85"/>
      <c r="C17" s="86"/>
      <c r="D17" s="86"/>
      <c r="E17" s="86"/>
      <c r="F17" s="86"/>
      <c r="G17" s="86"/>
      <c r="H17" s="86"/>
      <c r="I17" s="86"/>
      <c r="J17" s="86"/>
      <c r="K17" s="86"/>
      <c r="L17" s="87"/>
    </row>
    <row r="18" spans="2:12" x14ac:dyDescent="0.3">
      <c r="B18" s="333" t="s">
        <v>16</v>
      </c>
      <c r="C18" s="334"/>
      <c r="D18" s="334"/>
      <c r="E18" s="335"/>
      <c r="F18" s="341"/>
      <c r="G18" s="342"/>
      <c r="H18" s="342"/>
      <c r="I18" s="342"/>
      <c r="J18" s="342"/>
      <c r="K18" s="342"/>
      <c r="L18" s="343"/>
    </row>
    <row r="19" spans="2:12" ht="6.75" customHeight="1" x14ac:dyDescent="0.3">
      <c r="B19" s="88"/>
      <c r="C19" s="89"/>
      <c r="D19" s="89"/>
      <c r="E19" s="89"/>
      <c r="F19" s="89"/>
      <c r="G19" s="89"/>
      <c r="H19" s="90"/>
      <c r="I19" s="90"/>
      <c r="J19" s="90"/>
      <c r="K19" s="90"/>
      <c r="L19" s="91"/>
    </row>
    <row r="20" spans="2:12" x14ac:dyDescent="0.3">
      <c r="B20" s="333" t="s">
        <v>122</v>
      </c>
      <c r="C20" s="334"/>
      <c r="D20" s="334"/>
      <c r="E20" s="335"/>
      <c r="F20" s="341"/>
      <c r="G20" s="342"/>
      <c r="H20" s="342"/>
      <c r="I20" s="342"/>
      <c r="J20" s="342"/>
      <c r="K20" s="342"/>
      <c r="L20" s="343"/>
    </row>
    <row r="21" spans="2:12" ht="6.75" customHeight="1" x14ac:dyDescent="0.3">
      <c r="B21" s="88"/>
      <c r="C21" s="89"/>
      <c r="D21" s="89"/>
      <c r="E21" s="90"/>
      <c r="F21" s="90"/>
      <c r="G21" s="90"/>
      <c r="H21" s="90"/>
      <c r="I21" s="89"/>
      <c r="J21" s="89"/>
      <c r="K21" s="89"/>
      <c r="L21" s="91"/>
    </row>
    <row r="22" spans="2:12" ht="31.8" customHeight="1" x14ac:dyDescent="0.3">
      <c r="B22" s="339" t="s">
        <v>123</v>
      </c>
      <c r="C22" s="340"/>
      <c r="D22" s="340"/>
      <c r="E22" s="340"/>
      <c r="F22" s="471"/>
      <c r="G22" s="472"/>
      <c r="H22" s="472"/>
      <c r="I22" s="472"/>
      <c r="J22" s="472"/>
      <c r="K22" s="472"/>
      <c r="L22" s="473"/>
    </row>
    <row r="23" spans="2:12" ht="6.75" customHeight="1" x14ac:dyDescent="0.3">
      <c r="B23" s="88"/>
      <c r="C23" s="89"/>
      <c r="D23" s="89"/>
      <c r="E23" s="89"/>
      <c r="F23" s="89"/>
      <c r="G23" s="89"/>
      <c r="H23" s="90"/>
      <c r="I23" s="89"/>
      <c r="J23" s="89"/>
      <c r="K23" s="89"/>
      <c r="L23" s="91"/>
    </row>
    <row r="24" spans="2:12" ht="14.4" customHeight="1" x14ac:dyDescent="0.3">
      <c r="B24" s="333" t="s">
        <v>75</v>
      </c>
      <c r="C24" s="334"/>
      <c r="D24" s="334"/>
      <c r="E24" s="335"/>
      <c r="F24" s="336"/>
      <c r="G24" s="337"/>
      <c r="H24" s="337"/>
      <c r="I24" s="337"/>
      <c r="J24" s="337"/>
      <c r="K24" s="337"/>
      <c r="L24" s="338"/>
    </row>
    <row r="25" spans="2:12" ht="6.75" customHeight="1" thickBot="1" x14ac:dyDescent="0.35">
      <c r="B25" s="92"/>
      <c r="C25" s="93"/>
      <c r="D25" s="93"/>
      <c r="E25" s="93"/>
      <c r="F25" s="93"/>
      <c r="G25" s="93"/>
      <c r="H25" s="93"/>
      <c r="I25" s="93"/>
      <c r="J25" s="93"/>
      <c r="K25" s="93"/>
      <c r="L25" s="94"/>
    </row>
    <row r="26" spans="2:12" s="96" customFormat="1" ht="15" customHeight="1" x14ac:dyDescent="0.3">
      <c r="B26" s="95">
        <v>1</v>
      </c>
      <c r="C26" s="323" t="s">
        <v>8</v>
      </c>
      <c r="D26" s="323"/>
      <c r="E26" s="323"/>
      <c r="F26" s="323"/>
      <c r="G26" s="323"/>
      <c r="H26" s="323"/>
      <c r="I26" s="323"/>
      <c r="J26" s="323"/>
      <c r="K26" s="323"/>
      <c r="L26" s="324"/>
    </row>
    <row r="27" spans="2:12" x14ac:dyDescent="0.3">
      <c r="B27" s="97"/>
      <c r="C27" s="102" t="s">
        <v>9</v>
      </c>
      <c r="D27" s="267" t="s">
        <v>1</v>
      </c>
      <c r="E27" s="268"/>
      <c r="F27" s="269"/>
      <c r="G27" s="222" t="s">
        <v>10</v>
      </c>
      <c r="H27" s="222"/>
      <c r="I27" s="201" t="s">
        <v>49</v>
      </c>
      <c r="J27" s="201" t="s">
        <v>11</v>
      </c>
      <c r="K27" s="223" t="s">
        <v>50</v>
      </c>
      <c r="L27" s="224"/>
    </row>
    <row r="28" spans="2:12" ht="15" customHeight="1" x14ac:dyDescent="0.3">
      <c r="B28" s="97"/>
      <c r="C28" s="200">
        <v>1.1000000000000001</v>
      </c>
      <c r="D28" s="309" t="s">
        <v>97</v>
      </c>
      <c r="E28" s="310"/>
      <c r="F28" s="311"/>
      <c r="G28" s="312"/>
      <c r="H28" s="313"/>
      <c r="I28" s="474"/>
      <c r="J28" s="475"/>
      <c r="K28" s="476">
        <f>G28*J28</f>
        <v>0</v>
      </c>
      <c r="L28" s="477"/>
    </row>
    <row r="29" spans="2:12" ht="27.6" customHeight="1" x14ac:dyDescent="0.3">
      <c r="B29" s="97"/>
      <c r="C29" s="200">
        <v>1.2</v>
      </c>
      <c r="D29" s="309" t="s">
        <v>87</v>
      </c>
      <c r="E29" s="310"/>
      <c r="F29" s="311"/>
      <c r="G29" s="321"/>
      <c r="H29" s="322"/>
      <c r="I29" s="98" t="s">
        <v>12</v>
      </c>
      <c r="J29" s="99">
        <f>SUM(K28:L28)</f>
        <v>0</v>
      </c>
      <c r="K29" s="479">
        <f>J29*G29</f>
        <v>0</v>
      </c>
      <c r="L29" s="480"/>
    </row>
    <row r="30" spans="2:12" s="96" customFormat="1" ht="15" customHeight="1" thickBot="1" x14ac:dyDescent="0.35">
      <c r="B30" s="100"/>
      <c r="C30" s="264" t="s">
        <v>37</v>
      </c>
      <c r="D30" s="264"/>
      <c r="E30" s="264"/>
      <c r="F30" s="264"/>
      <c r="G30" s="264"/>
      <c r="H30" s="264"/>
      <c r="I30" s="264"/>
      <c r="J30" s="264"/>
      <c r="K30" s="296">
        <f>SUM(K28:L29)</f>
        <v>0</v>
      </c>
      <c r="L30" s="297"/>
    </row>
    <row r="31" spans="2:12" s="96" customFormat="1" ht="15" customHeight="1" x14ac:dyDescent="0.3">
      <c r="B31" s="101">
        <v>2</v>
      </c>
      <c r="C31" s="277" t="s">
        <v>48</v>
      </c>
      <c r="D31" s="278"/>
      <c r="E31" s="278"/>
      <c r="F31" s="278"/>
      <c r="G31" s="278"/>
      <c r="H31" s="278"/>
      <c r="I31" s="278"/>
      <c r="J31" s="278"/>
      <c r="K31" s="278"/>
      <c r="L31" s="279"/>
    </row>
    <row r="32" spans="2:12" x14ac:dyDescent="0.3">
      <c r="B32" s="97"/>
      <c r="C32" s="102" t="s">
        <v>9</v>
      </c>
      <c r="D32" s="267" t="s">
        <v>1</v>
      </c>
      <c r="E32" s="268"/>
      <c r="F32" s="269"/>
      <c r="G32" s="222" t="s">
        <v>10</v>
      </c>
      <c r="H32" s="222"/>
      <c r="I32" s="201" t="s">
        <v>49</v>
      </c>
      <c r="J32" s="201" t="s">
        <v>11</v>
      </c>
      <c r="K32" s="223" t="s">
        <v>50</v>
      </c>
      <c r="L32" s="224"/>
    </row>
    <row r="33" spans="2:19" ht="14.4" customHeight="1" x14ac:dyDescent="0.3">
      <c r="B33" s="97"/>
      <c r="C33" s="103">
        <v>2.1</v>
      </c>
      <c r="D33" s="266" t="s">
        <v>14</v>
      </c>
      <c r="E33" s="266"/>
      <c r="F33" s="266"/>
      <c r="G33" s="287"/>
      <c r="H33" s="288"/>
      <c r="I33" s="288"/>
      <c r="J33" s="289"/>
      <c r="K33" s="285">
        <f>SUM(K34:L40)</f>
        <v>0</v>
      </c>
      <c r="L33" s="286"/>
    </row>
    <row r="34" spans="2:19" x14ac:dyDescent="0.3">
      <c r="B34" s="97"/>
      <c r="C34" s="103" t="s">
        <v>99</v>
      </c>
      <c r="D34" s="290" t="s">
        <v>106</v>
      </c>
      <c r="E34" s="290"/>
      <c r="F34" s="290"/>
      <c r="G34" s="291"/>
      <c r="H34" s="291"/>
      <c r="I34" s="474"/>
      <c r="J34" s="478"/>
      <c r="K34" s="285">
        <f t="shared" ref="K34:K40" si="0">J34*G34</f>
        <v>0</v>
      </c>
      <c r="L34" s="286"/>
    </row>
    <row r="35" spans="2:19" x14ac:dyDescent="0.3">
      <c r="B35" s="97"/>
      <c r="C35" s="103" t="s">
        <v>100</v>
      </c>
      <c r="D35" s="290" t="s">
        <v>107</v>
      </c>
      <c r="E35" s="290"/>
      <c r="F35" s="290"/>
      <c r="G35" s="291"/>
      <c r="H35" s="291"/>
      <c r="I35" s="474"/>
      <c r="J35" s="478"/>
      <c r="K35" s="285">
        <f t="shared" si="0"/>
        <v>0</v>
      </c>
      <c r="L35" s="286"/>
    </row>
    <row r="36" spans="2:19" x14ac:dyDescent="0.3">
      <c r="B36" s="97"/>
      <c r="C36" s="103" t="s">
        <v>101</v>
      </c>
      <c r="D36" s="290" t="s">
        <v>108</v>
      </c>
      <c r="E36" s="290"/>
      <c r="F36" s="290"/>
      <c r="G36" s="291"/>
      <c r="H36" s="291"/>
      <c r="I36" s="474"/>
      <c r="J36" s="478"/>
      <c r="K36" s="285">
        <f t="shared" si="0"/>
        <v>0</v>
      </c>
      <c r="L36" s="286"/>
    </row>
    <row r="37" spans="2:19" x14ac:dyDescent="0.3">
      <c r="B37" s="97"/>
      <c r="C37" s="103" t="s">
        <v>102</v>
      </c>
      <c r="D37" s="290" t="s">
        <v>109</v>
      </c>
      <c r="E37" s="290"/>
      <c r="F37" s="290"/>
      <c r="G37" s="291"/>
      <c r="H37" s="291"/>
      <c r="I37" s="474"/>
      <c r="J37" s="478"/>
      <c r="K37" s="285">
        <f t="shared" si="0"/>
        <v>0</v>
      </c>
      <c r="L37" s="286"/>
    </row>
    <row r="38" spans="2:19" x14ac:dyDescent="0.3">
      <c r="B38" s="97"/>
      <c r="C38" s="103" t="s">
        <v>103</v>
      </c>
      <c r="D38" s="290" t="s">
        <v>110</v>
      </c>
      <c r="E38" s="290"/>
      <c r="F38" s="290"/>
      <c r="G38" s="291"/>
      <c r="H38" s="291"/>
      <c r="I38" s="474"/>
      <c r="J38" s="478"/>
      <c r="K38" s="285">
        <f t="shared" si="0"/>
        <v>0</v>
      </c>
      <c r="L38" s="286"/>
    </row>
    <row r="39" spans="2:19" x14ac:dyDescent="0.3">
      <c r="B39" s="97"/>
      <c r="C39" s="103" t="s">
        <v>104</v>
      </c>
      <c r="D39" s="290" t="s">
        <v>111</v>
      </c>
      <c r="E39" s="290"/>
      <c r="F39" s="290"/>
      <c r="G39" s="291"/>
      <c r="H39" s="291"/>
      <c r="I39" s="474"/>
      <c r="J39" s="478"/>
      <c r="K39" s="285">
        <f t="shared" si="0"/>
        <v>0</v>
      </c>
      <c r="L39" s="286"/>
    </row>
    <row r="40" spans="2:19" x14ac:dyDescent="0.3">
      <c r="B40" s="97"/>
      <c r="C40" s="103" t="s">
        <v>105</v>
      </c>
      <c r="D40" s="290" t="s">
        <v>112</v>
      </c>
      <c r="E40" s="290"/>
      <c r="F40" s="290"/>
      <c r="G40" s="291"/>
      <c r="H40" s="291"/>
      <c r="I40" s="474"/>
      <c r="J40" s="478"/>
      <c r="K40" s="285">
        <f t="shared" si="0"/>
        <v>0</v>
      </c>
      <c r="L40" s="286"/>
    </row>
    <row r="41" spans="2:19" s="96" customFormat="1" ht="15" customHeight="1" thickBot="1" x14ac:dyDescent="0.35">
      <c r="B41" s="100"/>
      <c r="C41" s="264" t="s">
        <v>71</v>
      </c>
      <c r="D41" s="264"/>
      <c r="E41" s="264"/>
      <c r="F41" s="264"/>
      <c r="G41" s="264"/>
      <c r="H41" s="264"/>
      <c r="I41" s="264"/>
      <c r="J41" s="264"/>
      <c r="K41" s="296">
        <f>SUM(K33)</f>
        <v>0</v>
      </c>
      <c r="L41" s="297"/>
    </row>
    <row r="42" spans="2:19" s="96" customFormat="1" ht="15" customHeight="1" x14ac:dyDescent="0.3">
      <c r="B42" s="101">
        <v>3</v>
      </c>
      <c r="C42" s="277" t="s">
        <v>64</v>
      </c>
      <c r="D42" s="278"/>
      <c r="E42" s="278"/>
      <c r="F42" s="278"/>
      <c r="G42" s="278"/>
      <c r="H42" s="278"/>
      <c r="I42" s="278"/>
      <c r="J42" s="278"/>
      <c r="K42" s="278"/>
      <c r="L42" s="279"/>
    </row>
    <row r="43" spans="2:19" x14ac:dyDescent="0.3">
      <c r="B43" s="97"/>
      <c r="C43" s="102" t="s">
        <v>9</v>
      </c>
      <c r="D43" s="267" t="s">
        <v>1</v>
      </c>
      <c r="E43" s="268"/>
      <c r="F43" s="269"/>
      <c r="G43" s="222" t="s">
        <v>10</v>
      </c>
      <c r="H43" s="222"/>
      <c r="I43" s="201" t="s">
        <v>49</v>
      </c>
      <c r="J43" s="201" t="s">
        <v>11</v>
      </c>
      <c r="K43" s="223" t="s">
        <v>50</v>
      </c>
      <c r="L43" s="224"/>
    </row>
    <row r="44" spans="2:19" x14ac:dyDescent="0.3">
      <c r="B44" s="104"/>
      <c r="C44" s="202">
        <v>3.1</v>
      </c>
      <c r="D44" s="295" t="s">
        <v>67</v>
      </c>
      <c r="E44" s="295"/>
      <c r="F44" s="295"/>
      <c r="G44" s="265"/>
      <c r="H44" s="265"/>
      <c r="I44" s="105" t="s">
        <v>12</v>
      </c>
      <c r="J44" s="106">
        <f>K30</f>
        <v>0</v>
      </c>
      <c r="K44" s="319">
        <f>J44*G44</f>
        <v>0</v>
      </c>
      <c r="L44" s="320"/>
    </row>
    <row r="45" spans="2:19" s="96" customFormat="1" ht="15" customHeight="1" thickBot="1" x14ac:dyDescent="0.35">
      <c r="B45" s="107"/>
      <c r="C45" s="314" t="s">
        <v>65</v>
      </c>
      <c r="D45" s="315"/>
      <c r="E45" s="315"/>
      <c r="F45" s="315"/>
      <c r="G45" s="315"/>
      <c r="H45" s="315"/>
      <c r="I45" s="315"/>
      <c r="J45" s="316"/>
      <c r="K45" s="317">
        <f>SUM(K44)</f>
        <v>0</v>
      </c>
      <c r="L45" s="318"/>
    </row>
    <row r="46" spans="2:19" s="96" customFormat="1" ht="15" customHeight="1" x14ac:dyDescent="0.3">
      <c r="B46" s="101">
        <v>4</v>
      </c>
      <c r="C46" s="277" t="s">
        <v>13</v>
      </c>
      <c r="D46" s="278"/>
      <c r="E46" s="278"/>
      <c r="F46" s="278"/>
      <c r="G46" s="278"/>
      <c r="H46" s="278"/>
      <c r="I46" s="278"/>
      <c r="J46" s="278"/>
      <c r="K46" s="278"/>
      <c r="L46" s="279"/>
    </row>
    <row r="47" spans="2:19" x14ac:dyDescent="0.3">
      <c r="B47" s="97"/>
      <c r="C47" s="102" t="s">
        <v>9</v>
      </c>
      <c r="D47" s="267" t="s">
        <v>1</v>
      </c>
      <c r="E47" s="268"/>
      <c r="F47" s="269"/>
      <c r="G47" s="222" t="s">
        <v>10</v>
      </c>
      <c r="H47" s="222"/>
      <c r="I47" s="201" t="s">
        <v>49</v>
      </c>
      <c r="J47" s="201" t="s">
        <v>11</v>
      </c>
      <c r="K47" s="223" t="s">
        <v>50</v>
      </c>
      <c r="L47" s="224"/>
    </row>
    <row r="48" spans="2:19" x14ac:dyDescent="0.3">
      <c r="B48" s="97"/>
      <c r="C48" s="200">
        <v>4.0999999999999996</v>
      </c>
      <c r="D48" s="292" t="s">
        <v>98</v>
      </c>
      <c r="E48" s="292"/>
      <c r="F48" s="292"/>
      <c r="G48" s="218"/>
      <c r="H48" s="218"/>
      <c r="I48" s="98" t="s">
        <v>41</v>
      </c>
      <c r="J48" s="179"/>
      <c r="K48" s="250">
        <f t="shared" ref="K48" si="1">G48*J48</f>
        <v>0</v>
      </c>
      <c r="L48" s="251"/>
      <c r="O48" s="203"/>
      <c r="P48" s="203"/>
      <c r="Q48" s="203"/>
      <c r="R48" s="203"/>
      <c r="S48" s="203"/>
    </row>
    <row r="49" spans="2:19" s="96" customFormat="1" ht="15" customHeight="1" thickBot="1" x14ac:dyDescent="0.35">
      <c r="B49" s="100"/>
      <c r="C49" s="264" t="s">
        <v>51</v>
      </c>
      <c r="D49" s="264"/>
      <c r="E49" s="264"/>
      <c r="F49" s="264"/>
      <c r="G49" s="264"/>
      <c r="H49" s="264"/>
      <c r="I49" s="264"/>
      <c r="J49" s="264"/>
      <c r="K49" s="296">
        <f>SUM(K48:L48)</f>
        <v>0</v>
      </c>
      <c r="L49" s="297"/>
      <c r="O49" s="204"/>
      <c r="P49" s="204"/>
      <c r="Q49" s="204"/>
      <c r="R49" s="204"/>
      <c r="S49" s="204"/>
    </row>
    <row r="50" spans="2:19" s="96" customFormat="1" ht="15" customHeight="1" x14ac:dyDescent="0.3">
      <c r="B50" s="101">
        <v>5</v>
      </c>
      <c r="C50" s="280" t="s">
        <v>38</v>
      </c>
      <c r="D50" s="281"/>
      <c r="E50" s="281"/>
      <c r="F50" s="281"/>
      <c r="G50" s="281"/>
      <c r="H50" s="281"/>
      <c r="I50" s="281"/>
      <c r="J50" s="281"/>
      <c r="K50" s="281"/>
      <c r="L50" s="282"/>
      <c r="O50" s="204"/>
      <c r="P50" s="204"/>
      <c r="Q50" s="204"/>
      <c r="R50" s="204"/>
      <c r="S50" s="204"/>
    </row>
    <row r="51" spans="2:19" s="96" customFormat="1" ht="6.75" customHeight="1" x14ac:dyDescent="0.3">
      <c r="B51" s="108"/>
      <c r="C51" s="109"/>
      <c r="D51" s="110"/>
      <c r="E51" s="110"/>
      <c r="F51" s="110"/>
      <c r="G51" s="110"/>
      <c r="H51" s="110"/>
      <c r="I51" s="110"/>
      <c r="J51" s="110"/>
      <c r="K51" s="110"/>
      <c r="L51" s="111"/>
      <c r="O51" s="204"/>
      <c r="P51" s="204"/>
      <c r="Q51" s="204"/>
      <c r="R51" s="204"/>
      <c r="S51" s="204"/>
    </row>
    <row r="52" spans="2:19" s="115" customFormat="1" ht="27" customHeight="1" x14ac:dyDescent="0.3">
      <c r="B52" s="114"/>
      <c r="C52" s="270" t="s">
        <v>124</v>
      </c>
      <c r="D52" s="271"/>
      <c r="E52" s="271"/>
      <c r="F52" s="272"/>
      <c r="G52" s="229">
        <v>1</v>
      </c>
      <c r="H52" s="230"/>
      <c r="I52" s="178" t="s">
        <v>41</v>
      </c>
      <c r="J52" s="177"/>
      <c r="K52" s="275">
        <f>J52*G52</f>
        <v>0</v>
      </c>
      <c r="L52" s="276"/>
      <c r="O52" s="205" t="s">
        <v>41</v>
      </c>
      <c r="P52" s="206"/>
      <c r="Q52" s="206" t="s">
        <v>12</v>
      </c>
      <c r="R52" s="207" t="s">
        <v>12</v>
      </c>
      <c r="S52" s="206"/>
    </row>
    <row r="53" spans="2:19" x14ac:dyDescent="0.3">
      <c r="B53" s="104"/>
      <c r="C53" s="112" t="s">
        <v>125</v>
      </c>
      <c r="D53" s="86"/>
      <c r="E53" s="86"/>
      <c r="F53" s="86"/>
      <c r="G53" s="283"/>
      <c r="H53" s="284"/>
      <c r="I53" s="98" t="s">
        <v>12</v>
      </c>
      <c r="J53" s="113">
        <f>K30+K41+K45+K52</f>
        <v>0</v>
      </c>
      <c r="K53" s="232">
        <f>J53*G53</f>
        <v>0</v>
      </c>
      <c r="L53" s="233"/>
      <c r="O53" s="203"/>
      <c r="P53" s="203"/>
      <c r="Q53" s="203" t="s">
        <v>41</v>
      </c>
      <c r="R53" s="208">
        <v>1</v>
      </c>
      <c r="S53" s="203"/>
    </row>
    <row r="54" spans="2:19" s="96" customFormat="1" ht="6.75" customHeight="1" x14ac:dyDescent="0.3">
      <c r="B54" s="108"/>
      <c r="C54" s="116"/>
      <c r="D54" s="117"/>
      <c r="E54" s="117"/>
      <c r="F54" s="117"/>
      <c r="G54" s="117"/>
      <c r="H54" s="117"/>
      <c r="I54" s="117"/>
      <c r="J54" s="117"/>
      <c r="K54" s="117"/>
      <c r="L54" s="118"/>
      <c r="O54" s="204"/>
      <c r="P54" s="204"/>
      <c r="Q54" s="204"/>
      <c r="R54" s="204"/>
      <c r="S54" s="204"/>
    </row>
    <row r="55" spans="2:19" x14ac:dyDescent="0.3">
      <c r="B55" s="104"/>
      <c r="C55" s="247" t="s">
        <v>52</v>
      </c>
      <c r="D55" s="248"/>
      <c r="E55" s="248"/>
      <c r="F55" s="248"/>
      <c r="G55" s="248"/>
      <c r="H55" s="248"/>
      <c r="I55" s="248"/>
      <c r="J55" s="249"/>
      <c r="K55" s="273">
        <f>K52+K53</f>
        <v>0</v>
      </c>
      <c r="L55" s="274"/>
      <c r="O55" s="203"/>
      <c r="P55" s="203"/>
      <c r="Q55" s="203"/>
      <c r="R55" s="203"/>
      <c r="S55" s="203"/>
    </row>
    <row r="56" spans="2:19" ht="6.75" customHeight="1" thickBot="1" x14ac:dyDescent="0.35">
      <c r="B56" s="119"/>
      <c r="C56" s="120"/>
      <c r="D56" s="121"/>
      <c r="E56" s="121"/>
      <c r="F56" s="121"/>
      <c r="G56" s="121"/>
      <c r="H56" s="121"/>
      <c r="I56" s="121"/>
      <c r="J56" s="121"/>
      <c r="K56" s="122"/>
      <c r="L56" s="123"/>
      <c r="O56" s="203"/>
      <c r="P56" s="203"/>
      <c r="Q56" s="203"/>
      <c r="R56" s="203"/>
      <c r="S56" s="203"/>
    </row>
    <row r="57" spans="2:19" ht="6.75" customHeight="1" x14ac:dyDescent="0.3">
      <c r="B57" s="124"/>
      <c r="C57" s="125"/>
      <c r="D57" s="126"/>
      <c r="E57" s="126"/>
      <c r="F57" s="126"/>
      <c r="G57" s="126"/>
      <c r="H57" s="126"/>
      <c r="I57" s="126"/>
      <c r="J57" s="126"/>
      <c r="K57" s="127"/>
      <c r="L57" s="128"/>
      <c r="O57" s="203"/>
      <c r="P57" s="203"/>
      <c r="Q57" s="203"/>
      <c r="R57" s="203"/>
      <c r="S57" s="203"/>
    </row>
    <row r="58" spans="2:19" s="129" customFormat="1" ht="12.6" x14ac:dyDescent="0.3">
      <c r="B58" s="234" t="s">
        <v>54</v>
      </c>
      <c r="C58" s="235"/>
      <c r="D58" s="235"/>
      <c r="E58" s="235"/>
      <c r="F58" s="235"/>
      <c r="G58" s="235"/>
      <c r="H58" s="235"/>
      <c r="I58" s="235"/>
      <c r="J58" s="235"/>
      <c r="K58" s="236">
        <f>K30+K41+K45+K49+K55</f>
        <v>0</v>
      </c>
      <c r="L58" s="237"/>
      <c r="O58" s="209"/>
      <c r="P58" s="209"/>
      <c r="Q58" s="209"/>
      <c r="R58" s="209"/>
      <c r="S58" s="209"/>
    </row>
    <row r="59" spans="2:19" s="96" customFormat="1" ht="6.75" customHeight="1" x14ac:dyDescent="0.3">
      <c r="B59" s="130"/>
      <c r="C59" s="131"/>
      <c r="D59" s="131"/>
      <c r="E59" s="131"/>
      <c r="F59" s="131"/>
      <c r="G59" s="131"/>
      <c r="H59" s="131"/>
      <c r="I59" s="131"/>
      <c r="J59" s="131"/>
      <c r="K59" s="132"/>
      <c r="L59" s="133"/>
      <c r="O59" s="204"/>
      <c r="P59" s="204"/>
      <c r="Q59" s="204"/>
      <c r="R59" s="204"/>
      <c r="S59" s="204"/>
    </row>
    <row r="60" spans="2:19" s="96" customFormat="1" x14ac:dyDescent="0.3">
      <c r="B60" s="134" t="s">
        <v>72</v>
      </c>
      <c r="C60" s="135"/>
      <c r="D60" s="135"/>
      <c r="E60" s="135"/>
      <c r="F60" s="136"/>
      <c r="G60" s="231">
        <v>0.13500000000000001</v>
      </c>
      <c r="H60" s="231"/>
      <c r="I60" s="98" t="s">
        <v>12</v>
      </c>
      <c r="J60" s="137">
        <f>K30+K45+K55</f>
        <v>0</v>
      </c>
      <c r="K60" s="226">
        <f>J60*G60</f>
        <v>0</v>
      </c>
      <c r="L60" s="227"/>
    </row>
    <row r="61" spans="2:19" s="96" customFormat="1" x14ac:dyDescent="0.3">
      <c r="B61" s="134" t="s">
        <v>73</v>
      </c>
      <c r="C61" s="135"/>
      <c r="D61" s="135"/>
      <c r="E61" s="135"/>
      <c r="F61" s="136"/>
      <c r="G61" s="225">
        <v>0.23</v>
      </c>
      <c r="H61" s="225"/>
      <c r="I61" s="98" t="s">
        <v>12</v>
      </c>
      <c r="J61" s="137">
        <f>K41</f>
        <v>0</v>
      </c>
      <c r="K61" s="226">
        <f>J61*G61</f>
        <v>0</v>
      </c>
      <c r="L61" s="227"/>
    </row>
    <row r="62" spans="2:19" s="96" customFormat="1" x14ac:dyDescent="0.3">
      <c r="B62" s="241" t="s">
        <v>85</v>
      </c>
      <c r="C62" s="242"/>
      <c r="D62" s="242"/>
      <c r="E62" s="242"/>
      <c r="F62" s="243"/>
      <c r="G62" s="252">
        <v>1</v>
      </c>
      <c r="H62" s="253"/>
      <c r="I62" s="256" t="s">
        <v>41</v>
      </c>
      <c r="J62" s="258"/>
      <c r="K62" s="226">
        <f>J62*G62</f>
        <v>0</v>
      </c>
      <c r="L62" s="227"/>
    </row>
    <row r="63" spans="2:19" s="96" customFormat="1" ht="27.9" customHeight="1" x14ac:dyDescent="0.3">
      <c r="B63" s="244" t="s">
        <v>83</v>
      </c>
      <c r="C63" s="245"/>
      <c r="D63" s="245"/>
      <c r="E63" s="245"/>
      <c r="F63" s="246"/>
      <c r="G63" s="254"/>
      <c r="H63" s="255"/>
      <c r="I63" s="257"/>
      <c r="J63" s="259"/>
      <c r="K63" s="226"/>
      <c r="L63" s="227"/>
    </row>
    <row r="64" spans="2:19" s="96" customFormat="1" ht="6.75" customHeight="1" x14ac:dyDescent="0.3">
      <c r="B64" s="130"/>
      <c r="C64" s="138"/>
      <c r="D64" s="110"/>
      <c r="E64" s="110"/>
      <c r="F64" s="110"/>
      <c r="G64" s="110"/>
      <c r="H64" s="110"/>
      <c r="I64" s="110"/>
      <c r="J64" s="110"/>
      <c r="K64" s="110"/>
      <c r="L64" s="111"/>
    </row>
    <row r="65" spans="2:12" s="96" customFormat="1" ht="12.6" x14ac:dyDescent="0.3">
      <c r="B65" s="234" t="s">
        <v>55</v>
      </c>
      <c r="C65" s="235"/>
      <c r="D65" s="235"/>
      <c r="E65" s="235"/>
      <c r="F65" s="235"/>
      <c r="G65" s="235"/>
      <c r="H65" s="235"/>
      <c r="I65" s="235"/>
      <c r="J65" s="235"/>
      <c r="K65" s="239">
        <f>K58+K60+K61+K62</f>
        <v>0</v>
      </c>
      <c r="L65" s="240"/>
    </row>
    <row r="66" spans="2:12" s="96" customFormat="1" ht="6.75" customHeight="1" thickBot="1" x14ac:dyDescent="0.35">
      <c r="B66" s="139"/>
      <c r="C66" s="140"/>
      <c r="D66" s="121"/>
      <c r="E66" s="121"/>
      <c r="F66" s="121"/>
      <c r="G66" s="121"/>
      <c r="H66" s="121"/>
      <c r="I66" s="121"/>
      <c r="J66" s="121"/>
      <c r="K66" s="121" t="s">
        <v>86</v>
      </c>
      <c r="L66" s="141"/>
    </row>
    <row r="67" spans="2:12" ht="6.75" customHeight="1" x14ac:dyDescent="0.3">
      <c r="B67" s="142"/>
      <c r="C67" s="143"/>
      <c r="D67" s="96"/>
      <c r="E67" s="96"/>
      <c r="F67" s="96"/>
      <c r="G67" s="96"/>
      <c r="H67" s="96"/>
      <c r="I67" s="96"/>
      <c r="J67" s="96"/>
      <c r="K67" s="144"/>
      <c r="L67" s="145"/>
    </row>
    <row r="68" spans="2:12" x14ac:dyDescent="0.3">
      <c r="B68" s="85" t="s">
        <v>70</v>
      </c>
      <c r="C68" s="138"/>
      <c r="D68" s="110"/>
      <c r="E68" s="110"/>
      <c r="F68" s="110"/>
      <c r="G68" s="110"/>
      <c r="H68" s="110"/>
      <c r="I68" s="110"/>
      <c r="J68" s="110"/>
      <c r="K68" s="146"/>
      <c r="L68" s="147"/>
    </row>
    <row r="69" spans="2:12" ht="60" customHeight="1" thickBot="1" x14ac:dyDescent="0.35">
      <c r="B69" s="261"/>
      <c r="C69" s="262"/>
      <c r="D69" s="262"/>
      <c r="E69" s="262"/>
      <c r="F69" s="262"/>
      <c r="G69" s="262"/>
      <c r="H69" s="262"/>
      <c r="I69" s="262"/>
      <c r="J69" s="262"/>
      <c r="K69" s="262"/>
      <c r="L69" s="263"/>
    </row>
    <row r="70" spans="2:12" ht="6.75" customHeight="1" thickBot="1" x14ac:dyDescent="0.35">
      <c r="B70" s="148"/>
      <c r="C70" s="149"/>
      <c r="D70" s="149"/>
      <c r="E70" s="149"/>
      <c r="F70" s="149"/>
      <c r="G70" s="149"/>
      <c r="H70" s="149"/>
      <c r="I70" s="149"/>
      <c r="J70" s="149"/>
      <c r="K70" s="150"/>
      <c r="L70" s="151"/>
    </row>
    <row r="71" spans="2:12" ht="6.75" customHeight="1" x14ac:dyDescent="0.3">
      <c r="B71" s="97"/>
      <c r="C71" s="86"/>
      <c r="D71" s="86"/>
      <c r="E71" s="86"/>
      <c r="F71" s="86"/>
      <c r="G71" s="86"/>
      <c r="H71" s="86"/>
      <c r="I71" s="86"/>
      <c r="J71" s="86"/>
      <c r="K71" s="86"/>
      <c r="L71" s="87"/>
    </row>
    <row r="72" spans="2:12" s="96" customFormat="1" ht="12.6" x14ac:dyDescent="0.3">
      <c r="B72" s="152" t="s">
        <v>2</v>
      </c>
      <c r="C72" s="238" t="s">
        <v>3</v>
      </c>
      <c r="D72" s="238"/>
      <c r="E72" s="238"/>
      <c r="F72" s="238"/>
      <c r="G72" s="228" t="s">
        <v>4</v>
      </c>
      <c r="H72" s="228"/>
      <c r="I72" s="228" t="s">
        <v>5</v>
      </c>
      <c r="J72" s="228"/>
      <c r="K72" s="228" t="s">
        <v>6</v>
      </c>
      <c r="L72" s="260"/>
    </row>
    <row r="73" spans="2:12" x14ac:dyDescent="0.3">
      <c r="B73" s="180"/>
      <c r="C73" s="212"/>
      <c r="D73" s="212"/>
      <c r="E73" s="212"/>
      <c r="F73" s="212"/>
      <c r="G73" s="218"/>
      <c r="H73" s="218"/>
      <c r="I73" s="218"/>
      <c r="J73" s="218"/>
      <c r="K73" s="215"/>
      <c r="L73" s="216"/>
    </row>
    <row r="74" spans="2:12" x14ac:dyDescent="0.3">
      <c r="B74" s="181"/>
      <c r="C74" s="211"/>
      <c r="D74" s="211"/>
      <c r="E74" s="211"/>
      <c r="F74" s="211"/>
      <c r="G74" s="217"/>
      <c r="H74" s="217"/>
      <c r="I74" s="217"/>
      <c r="J74" s="217"/>
      <c r="K74" s="213"/>
      <c r="L74" s="214"/>
    </row>
    <row r="75" spans="2:12" ht="6.75" customHeight="1" thickBot="1" x14ac:dyDescent="0.35">
      <c r="B75" s="79"/>
      <c r="C75" s="80"/>
      <c r="D75" s="80"/>
      <c r="E75" s="80"/>
      <c r="F75" s="80"/>
      <c r="G75" s="80"/>
      <c r="H75" s="80"/>
      <c r="I75" s="80"/>
      <c r="J75" s="80"/>
      <c r="K75" s="80"/>
      <c r="L75" s="81"/>
    </row>
    <row r="76" spans="2:12" ht="6.75" customHeight="1" x14ac:dyDescent="0.3">
      <c r="B76" s="97"/>
      <c r="C76" s="90"/>
      <c r="D76" s="90"/>
      <c r="E76" s="90"/>
      <c r="F76" s="90"/>
      <c r="G76" s="90"/>
      <c r="H76" s="90"/>
      <c r="I76" s="90"/>
      <c r="J76" s="90"/>
      <c r="K76" s="90"/>
      <c r="L76" s="91"/>
    </row>
    <row r="77" spans="2:12" ht="55.8" customHeight="1" thickBot="1" x14ac:dyDescent="0.35">
      <c r="B77" s="119" t="s">
        <v>17</v>
      </c>
      <c r="C77" s="219" t="s">
        <v>92</v>
      </c>
      <c r="D77" s="220"/>
      <c r="E77" s="220"/>
      <c r="F77" s="220"/>
      <c r="G77" s="220"/>
      <c r="H77" s="220"/>
      <c r="I77" s="220"/>
      <c r="J77" s="220"/>
      <c r="K77" s="220"/>
      <c r="L77" s="221"/>
    </row>
    <row r="78" spans="2:12" ht="12" customHeight="1" x14ac:dyDescent="0.3">
      <c r="C78" s="210"/>
      <c r="D78" s="210"/>
      <c r="E78" s="210"/>
      <c r="F78" s="210"/>
      <c r="G78" s="210"/>
      <c r="H78" s="210"/>
      <c r="I78" s="210"/>
      <c r="J78" s="210"/>
      <c r="K78" s="210"/>
      <c r="L78" s="210"/>
    </row>
    <row r="79" spans="2:12" x14ac:dyDescent="0.3">
      <c r="C79" s="210"/>
      <c r="D79" s="210"/>
      <c r="E79" s="210"/>
      <c r="F79" s="210"/>
      <c r="G79" s="210"/>
      <c r="H79" s="210"/>
      <c r="I79" s="210"/>
      <c r="J79" s="210"/>
      <c r="K79" s="210"/>
      <c r="L79" s="210"/>
    </row>
    <row r="80" spans="2:12" ht="12" customHeight="1" x14ac:dyDescent="0.3">
      <c r="C80" s="210"/>
      <c r="D80" s="210"/>
      <c r="E80" s="210"/>
      <c r="F80" s="210"/>
      <c r="G80" s="210"/>
      <c r="H80" s="210"/>
      <c r="I80" s="210"/>
      <c r="J80" s="210"/>
      <c r="K80" s="210"/>
      <c r="L80" s="210"/>
    </row>
  </sheetData>
  <sheetProtection sheet="1" selectLockedCells="1"/>
  <mergeCells count="122">
    <mergeCell ref="C26:L26"/>
    <mergeCell ref="G10:J10"/>
    <mergeCell ref="E10:F10"/>
    <mergeCell ref="G12:J12"/>
    <mergeCell ref="G14:J14"/>
    <mergeCell ref="E12:F12"/>
    <mergeCell ref="E14:F14"/>
    <mergeCell ref="B24:E24"/>
    <mergeCell ref="F24:L24"/>
    <mergeCell ref="B20:E20"/>
    <mergeCell ref="B18:E18"/>
    <mergeCell ref="B22:E22"/>
    <mergeCell ref="F18:L18"/>
    <mergeCell ref="F20:L20"/>
    <mergeCell ref="F22:L22"/>
    <mergeCell ref="K28:L28"/>
    <mergeCell ref="K33:L33"/>
    <mergeCell ref="C31:L31"/>
    <mergeCell ref="D28:F28"/>
    <mergeCell ref="G28:H28"/>
    <mergeCell ref="C45:J45"/>
    <mergeCell ref="K45:L45"/>
    <mergeCell ref="D47:F47"/>
    <mergeCell ref="C46:L46"/>
    <mergeCell ref="D34:F34"/>
    <mergeCell ref="K39:L39"/>
    <mergeCell ref="K44:L44"/>
    <mergeCell ref="K41:L41"/>
    <mergeCell ref="K29:L29"/>
    <mergeCell ref="K36:L36"/>
    <mergeCell ref="K37:L37"/>
    <mergeCell ref="K38:L38"/>
    <mergeCell ref="K30:L30"/>
    <mergeCell ref="C30:J30"/>
    <mergeCell ref="D29:F29"/>
    <mergeCell ref="G29:H29"/>
    <mergeCell ref="G35:H35"/>
    <mergeCell ref="G36:H36"/>
    <mergeCell ref="G37:H37"/>
    <mergeCell ref="G40:H40"/>
    <mergeCell ref="D48:F48"/>
    <mergeCell ref="G48:H48"/>
    <mergeCell ref="D27:F27"/>
    <mergeCell ref="G27:H27"/>
    <mergeCell ref="G34:H34"/>
    <mergeCell ref="B2:L6"/>
    <mergeCell ref="D44:F44"/>
    <mergeCell ref="K49:L49"/>
    <mergeCell ref="B8:D8"/>
    <mergeCell ref="B10:D10"/>
    <mergeCell ref="B12:D12"/>
    <mergeCell ref="B14:D14"/>
    <mergeCell ref="B7:L7"/>
    <mergeCell ref="E8:L8"/>
    <mergeCell ref="K12:L12"/>
    <mergeCell ref="K10:L10"/>
    <mergeCell ref="K27:L27"/>
    <mergeCell ref="K14:L14"/>
    <mergeCell ref="D35:F35"/>
    <mergeCell ref="D36:F36"/>
    <mergeCell ref="D37:F37"/>
    <mergeCell ref="K34:L34"/>
    <mergeCell ref="K35:L35"/>
    <mergeCell ref="K62:L63"/>
    <mergeCell ref="K72:L72"/>
    <mergeCell ref="B69:L69"/>
    <mergeCell ref="C41:J41"/>
    <mergeCell ref="G44:H44"/>
    <mergeCell ref="D33:F33"/>
    <mergeCell ref="D32:F32"/>
    <mergeCell ref="G32:H32"/>
    <mergeCell ref="K32:L32"/>
    <mergeCell ref="D43:F43"/>
    <mergeCell ref="C52:F52"/>
    <mergeCell ref="K55:L55"/>
    <mergeCell ref="K52:L52"/>
    <mergeCell ref="C49:J49"/>
    <mergeCell ref="C42:L42"/>
    <mergeCell ref="C50:L50"/>
    <mergeCell ref="G53:H53"/>
    <mergeCell ref="K40:L40"/>
    <mergeCell ref="G33:J33"/>
    <mergeCell ref="D38:F38"/>
    <mergeCell ref="D39:F39"/>
    <mergeCell ref="D40:F40"/>
    <mergeCell ref="G38:H38"/>
    <mergeCell ref="G39:H39"/>
    <mergeCell ref="G43:H43"/>
    <mergeCell ref="K43:L43"/>
    <mergeCell ref="G61:H61"/>
    <mergeCell ref="K61:L61"/>
    <mergeCell ref="I72:J72"/>
    <mergeCell ref="G52:H52"/>
    <mergeCell ref="K60:L60"/>
    <mergeCell ref="G60:H60"/>
    <mergeCell ref="K53:L53"/>
    <mergeCell ref="B58:J58"/>
    <mergeCell ref="B65:J65"/>
    <mergeCell ref="K58:L58"/>
    <mergeCell ref="C72:F72"/>
    <mergeCell ref="G72:H72"/>
    <mergeCell ref="K65:L65"/>
    <mergeCell ref="B62:F62"/>
    <mergeCell ref="B63:F63"/>
    <mergeCell ref="C55:J55"/>
    <mergeCell ref="K48:L48"/>
    <mergeCell ref="G47:H47"/>
    <mergeCell ref="K47:L47"/>
    <mergeCell ref="G62:H63"/>
    <mergeCell ref="I62:I63"/>
    <mergeCell ref="J62:J63"/>
    <mergeCell ref="C79:L80"/>
    <mergeCell ref="C74:F74"/>
    <mergeCell ref="C73:F73"/>
    <mergeCell ref="K74:L74"/>
    <mergeCell ref="K73:L73"/>
    <mergeCell ref="I74:J74"/>
    <mergeCell ref="I73:J73"/>
    <mergeCell ref="G74:H74"/>
    <mergeCell ref="G73:H73"/>
    <mergeCell ref="C78:L78"/>
    <mergeCell ref="C77:L77"/>
  </mergeCells>
  <dataValidations xWindow="939" yWindow="838" count="2">
    <dataValidation allowBlank="1" showInputMessage="1" showErrorMessage="1" promptTitle="TM Estimating Methodology" prompt="TM may be estimated based on a percentage of construction costs or lump sum basis. The user is required to update cell G-H51, I51 and J51 as applicable. _x000a__x000a_NOTE - This process may include removing the link to Sub-Total A - Construction Costs. " sqref="J44" xr:uid="{E227416D-F51F-48B5-87F7-0AC96A192737}"/>
    <dataValidation type="list" allowBlank="1" showInputMessage="1" showErrorMessage="1" sqref="I52" xr:uid="{85661E48-AB3C-4EAF-9F59-8F118A4B0A7B}">
      <formula1>$Q$52:$Q$53</formula1>
    </dataValidation>
  </dataValidations>
  <hyperlinks>
    <hyperlink ref="B63" r:id="rId1" xr:uid="{72A4647F-1559-4459-8845-EA8CBE4A0E1A}"/>
  </hyperlinks>
  <printOptions horizontalCentered="1" verticalCentered="1"/>
  <pageMargins left="0" right="0" top="0" bottom="0" header="0" footer="0"/>
  <pageSetup paperSize="9" scale="64" orientation="portrait"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0CF30-4580-4374-92D5-015D0838EA27}">
  <sheetPr>
    <pageSetUpPr fitToPage="1"/>
  </sheetPr>
  <dimension ref="A2:K31"/>
  <sheetViews>
    <sheetView showZeros="0" view="pageBreakPreview" zoomScale="115" zoomScaleNormal="100" zoomScaleSheetLayoutView="115" workbookViewId="0">
      <selection activeCell="D8" sqref="D8:K8"/>
    </sheetView>
  </sheetViews>
  <sheetFormatPr defaultColWidth="9.109375" defaultRowHeight="13.2" x14ac:dyDescent="0.3"/>
  <cols>
    <col min="1" max="1" width="8.88671875" style="1" customWidth="1"/>
    <col min="2" max="2" width="5.44140625" style="1" customWidth="1"/>
    <col min="3" max="3" width="19.5546875" style="1" customWidth="1"/>
    <col min="4" max="4" width="9.109375" style="1"/>
    <col min="5" max="5" width="23.44140625" style="1" customWidth="1"/>
    <col min="6" max="6" width="11.44140625" style="1" customWidth="1"/>
    <col min="7" max="7" width="12.88671875" style="1" customWidth="1"/>
    <col min="8" max="8" width="7.6640625" style="1" customWidth="1"/>
    <col min="9" max="9" width="16.44140625" style="1" customWidth="1"/>
    <col min="10" max="10" width="21.44140625" style="1" customWidth="1"/>
    <col min="11" max="11" width="9.21875" style="1" customWidth="1"/>
    <col min="12" max="12" width="2.33203125" style="1" customWidth="1"/>
    <col min="13" max="16384" width="9.109375" style="1"/>
  </cols>
  <sheetData>
    <row r="2" spans="1:11" ht="15.75" customHeight="1" x14ac:dyDescent="0.3">
      <c r="A2" s="347" t="s">
        <v>118</v>
      </c>
      <c r="B2" s="347"/>
      <c r="C2" s="347"/>
      <c r="D2" s="347"/>
      <c r="E2" s="347"/>
      <c r="F2" s="347"/>
      <c r="G2" s="347"/>
      <c r="H2" s="347"/>
      <c r="I2" s="347"/>
      <c r="J2" s="347"/>
      <c r="K2" s="347"/>
    </row>
    <row r="3" spans="1:11" ht="15" customHeight="1" x14ac:dyDescent="0.3">
      <c r="A3" s="347"/>
      <c r="B3" s="347"/>
      <c r="C3" s="347"/>
      <c r="D3" s="347"/>
      <c r="E3" s="347"/>
      <c r="F3" s="347"/>
      <c r="G3" s="347"/>
      <c r="H3" s="347"/>
      <c r="I3" s="347"/>
      <c r="J3" s="347"/>
      <c r="K3" s="347"/>
    </row>
    <row r="4" spans="1:11" ht="15" customHeight="1" x14ac:dyDescent="0.3">
      <c r="A4" s="347"/>
      <c r="B4" s="347"/>
      <c r="C4" s="347"/>
      <c r="D4" s="347"/>
      <c r="E4" s="347"/>
      <c r="F4" s="347"/>
      <c r="G4" s="347"/>
      <c r="H4" s="347"/>
      <c r="I4" s="347"/>
      <c r="J4" s="347"/>
      <c r="K4" s="347"/>
    </row>
    <row r="5" spans="1:11" ht="15" customHeight="1" x14ac:dyDescent="0.3">
      <c r="A5" s="347"/>
      <c r="B5" s="347"/>
      <c r="C5" s="347"/>
      <c r="D5" s="347"/>
      <c r="E5" s="347"/>
      <c r="F5" s="347"/>
      <c r="G5" s="347"/>
      <c r="H5" s="347"/>
      <c r="I5" s="347"/>
      <c r="J5" s="347"/>
      <c r="K5" s="347"/>
    </row>
    <row r="6" spans="1:11" ht="6" customHeight="1" x14ac:dyDescent="0.3">
      <c r="A6" s="347"/>
      <c r="B6" s="347"/>
      <c r="C6" s="347"/>
      <c r="D6" s="347"/>
      <c r="E6" s="347"/>
      <c r="F6" s="347"/>
      <c r="G6" s="347"/>
      <c r="H6" s="347"/>
      <c r="I6" s="347"/>
      <c r="J6" s="347"/>
      <c r="K6" s="347"/>
    </row>
    <row r="7" spans="1:11" ht="46.2" customHeight="1" thickBot="1" x14ac:dyDescent="0.35">
      <c r="A7" s="348" t="s">
        <v>121</v>
      </c>
      <c r="B7" s="348"/>
      <c r="C7" s="348"/>
      <c r="D7" s="348"/>
      <c r="E7" s="348"/>
      <c r="F7" s="348"/>
      <c r="G7" s="348"/>
      <c r="H7" s="348"/>
      <c r="I7" s="348"/>
      <c r="J7" s="348"/>
      <c r="K7" s="348"/>
    </row>
    <row r="8" spans="1:11" ht="15" customHeight="1" x14ac:dyDescent="0.3">
      <c r="A8" s="349" t="s">
        <v>7</v>
      </c>
      <c r="B8" s="350"/>
      <c r="C8" s="350"/>
      <c r="D8" s="351" t="str">
        <f>'Cost Estimate'!E8</f>
        <v xml:space="preserve"> </v>
      </c>
      <c r="E8" s="352"/>
      <c r="F8" s="352"/>
      <c r="G8" s="352"/>
      <c r="H8" s="352"/>
      <c r="I8" s="352"/>
      <c r="J8" s="352"/>
      <c r="K8" s="353"/>
    </row>
    <row r="9" spans="1:11" ht="6.75" customHeight="1" x14ac:dyDescent="0.3">
      <c r="A9" s="344"/>
      <c r="B9" s="345"/>
      <c r="C9" s="345"/>
      <c r="D9" s="345"/>
      <c r="E9" s="345"/>
      <c r="F9" s="345"/>
      <c r="G9" s="345"/>
      <c r="H9" s="345"/>
      <c r="I9" s="345"/>
      <c r="J9" s="345"/>
      <c r="K9" s="346"/>
    </row>
    <row r="10" spans="1:11" ht="15" customHeight="1" x14ac:dyDescent="0.3">
      <c r="A10" s="354" t="s">
        <v>74</v>
      </c>
      <c r="B10" s="355"/>
      <c r="C10" s="355"/>
      <c r="D10" s="356" t="str">
        <f>'Cost Estimate'!E10</f>
        <v xml:space="preserve"> </v>
      </c>
      <c r="E10" s="357"/>
      <c r="F10" s="355" t="s">
        <v>113</v>
      </c>
      <c r="G10" s="355"/>
      <c r="H10" s="355"/>
      <c r="I10" s="355"/>
      <c r="J10" s="358">
        <f>'Cost Estimate'!K10</f>
        <v>0</v>
      </c>
      <c r="K10" s="359"/>
    </row>
    <row r="11" spans="1:11" ht="6.75" customHeight="1" x14ac:dyDescent="0.3">
      <c r="A11" s="344"/>
      <c r="B11" s="345"/>
      <c r="C11" s="345"/>
      <c r="D11" s="345"/>
      <c r="E11" s="345"/>
      <c r="F11" s="345"/>
      <c r="G11" s="345"/>
      <c r="H11" s="345"/>
      <c r="I11" s="345"/>
      <c r="J11" s="345"/>
      <c r="K11" s="346"/>
    </row>
    <row r="12" spans="1:11" ht="15" customHeight="1" x14ac:dyDescent="0.3">
      <c r="A12" s="354" t="s">
        <v>114</v>
      </c>
      <c r="B12" s="355"/>
      <c r="C12" s="355"/>
      <c r="D12" s="356">
        <f>'Cost Estimate'!E12</f>
        <v>0</v>
      </c>
      <c r="E12" s="357"/>
      <c r="F12" s="360" t="s">
        <v>115</v>
      </c>
      <c r="G12" s="361"/>
      <c r="H12" s="361"/>
      <c r="I12" s="361"/>
      <c r="J12" s="358">
        <f>'Cost Estimate'!K12</f>
        <v>0</v>
      </c>
      <c r="K12" s="359"/>
    </row>
    <row r="13" spans="1:11" ht="6.75" customHeight="1" x14ac:dyDescent="0.3">
      <c r="A13" s="344"/>
      <c r="B13" s="345"/>
      <c r="C13" s="345"/>
      <c r="D13" s="345"/>
      <c r="E13" s="345"/>
      <c r="F13" s="345"/>
      <c r="G13" s="345"/>
      <c r="H13" s="345"/>
      <c r="I13" s="345"/>
      <c r="J13" s="345"/>
      <c r="K13" s="346"/>
    </row>
    <row r="14" spans="1:11" ht="14.4" customHeight="1" x14ac:dyDescent="0.3">
      <c r="A14" s="354" t="s">
        <v>116</v>
      </c>
      <c r="B14" s="355"/>
      <c r="C14" s="355"/>
      <c r="D14" s="356">
        <f>'Cost Estimate'!E14</f>
        <v>0</v>
      </c>
      <c r="E14" s="362"/>
      <c r="F14" s="361" t="s">
        <v>59</v>
      </c>
      <c r="G14" s="361"/>
      <c r="H14" s="361"/>
      <c r="I14" s="361"/>
      <c r="J14" s="358">
        <f>'Cost Estimate'!K14</f>
        <v>0</v>
      </c>
      <c r="K14" s="359"/>
    </row>
    <row r="15" spans="1:11" ht="13.8" thickBot="1" x14ac:dyDescent="0.35">
      <c r="A15" s="183"/>
      <c r="B15" s="184"/>
      <c r="C15" s="184"/>
      <c r="D15" s="184"/>
      <c r="E15" s="184"/>
      <c r="F15" s="184"/>
      <c r="G15" s="184"/>
      <c r="H15" s="184"/>
      <c r="I15" s="184"/>
      <c r="J15" s="184"/>
      <c r="K15" s="185"/>
    </row>
    <row r="16" spans="1:11" s="190" customFormat="1" ht="12.6" x14ac:dyDescent="0.3">
      <c r="A16" s="186">
        <v>1</v>
      </c>
      <c r="B16" s="187" t="s">
        <v>119</v>
      </c>
      <c r="C16" s="188"/>
      <c r="D16" s="188"/>
      <c r="E16" s="188"/>
      <c r="F16" s="188"/>
      <c r="G16" s="188"/>
      <c r="H16" s="188"/>
      <c r="I16" s="188"/>
      <c r="J16" s="188"/>
      <c r="K16" s="189"/>
    </row>
    <row r="17" spans="1:11" ht="15" customHeight="1" x14ac:dyDescent="0.3">
      <c r="A17" s="191"/>
      <c r="B17" s="192">
        <v>1.1000000000000001</v>
      </c>
      <c r="C17" s="363" t="s">
        <v>106</v>
      </c>
      <c r="D17" s="364"/>
      <c r="E17" s="365"/>
      <c r="F17" s="366">
        <v>1</v>
      </c>
      <c r="G17" s="366"/>
      <c r="H17" s="193" t="s">
        <v>41</v>
      </c>
      <c r="I17" s="199">
        <f>'Cost Estimate'!K34</f>
        <v>0</v>
      </c>
      <c r="J17" s="367">
        <f>F17*I17</f>
        <v>0</v>
      </c>
      <c r="K17" s="368"/>
    </row>
    <row r="18" spans="1:11" ht="15" customHeight="1" x14ac:dyDescent="0.3">
      <c r="A18" s="191"/>
      <c r="B18" s="192">
        <v>1.2</v>
      </c>
      <c r="C18" s="363" t="s">
        <v>107</v>
      </c>
      <c r="D18" s="364"/>
      <c r="E18" s="365"/>
      <c r="F18" s="366">
        <v>1</v>
      </c>
      <c r="G18" s="366"/>
      <c r="H18" s="193" t="s">
        <v>41</v>
      </c>
      <c r="I18" s="199">
        <f>'Cost Estimate'!K35</f>
        <v>0</v>
      </c>
      <c r="J18" s="367">
        <f t="shared" ref="J18:J23" si="0">F18*I18</f>
        <v>0</v>
      </c>
      <c r="K18" s="368"/>
    </row>
    <row r="19" spans="1:11" ht="15" customHeight="1" x14ac:dyDescent="0.3">
      <c r="A19" s="191"/>
      <c r="B19" s="192">
        <v>1.3</v>
      </c>
      <c r="C19" s="363" t="s">
        <v>108</v>
      </c>
      <c r="D19" s="364"/>
      <c r="E19" s="365"/>
      <c r="F19" s="366">
        <v>1</v>
      </c>
      <c r="G19" s="366"/>
      <c r="H19" s="193" t="s">
        <v>41</v>
      </c>
      <c r="I19" s="199">
        <f>'Cost Estimate'!K36</f>
        <v>0</v>
      </c>
      <c r="J19" s="367">
        <f t="shared" si="0"/>
        <v>0</v>
      </c>
      <c r="K19" s="368"/>
    </row>
    <row r="20" spans="1:11" ht="15" customHeight="1" x14ac:dyDescent="0.3">
      <c r="A20" s="191"/>
      <c r="B20" s="192">
        <v>1.4</v>
      </c>
      <c r="C20" s="363" t="s">
        <v>109</v>
      </c>
      <c r="D20" s="364"/>
      <c r="E20" s="365"/>
      <c r="F20" s="366">
        <v>1</v>
      </c>
      <c r="G20" s="366"/>
      <c r="H20" s="193" t="s">
        <v>41</v>
      </c>
      <c r="I20" s="199">
        <f>'Cost Estimate'!K37</f>
        <v>0</v>
      </c>
      <c r="J20" s="367">
        <f t="shared" si="0"/>
        <v>0</v>
      </c>
      <c r="K20" s="368"/>
    </row>
    <row r="21" spans="1:11" ht="15" customHeight="1" x14ac:dyDescent="0.3">
      <c r="A21" s="191"/>
      <c r="B21" s="192">
        <v>1.5</v>
      </c>
      <c r="C21" s="363" t="s">
        <v>110</v>
      </c>
      <c r="D21" s="364"/>
      <c r="E21" s="365"/>
      <c r="F21" s="366">
        <v>1</v>
      </c>
      <c r="G21" s="366"/>
      <c r="H21" s="193" t="s">
        <v>41</v>
      </c>
      <c r="I21" s="199">
        <f>'Cost Estimate'!K38</f>
        <v>0</v>
      </c>
      <c r="J21" s="367">
        <f t="shared" si="0"/>
        <v>0</v>
      </c>
      <c r="K21" s="368"/>
    </row>
    <row r="22" spans="1:11" ht="15" customHeight="1" x14ac:dyDescent="0.3">
      <c r="A22" s="191"/>
      <c r="B22" s="192">
        <v>1.6</v>
      </c>
      <c r="C22" s="363" t="s">
        <v>111</v>
      </c>
      <c r="D22" s="364"/>
      <c r="E22" s="365"/>
      <c r="F22" s="366">
        <v>1</v>
      </c>
      <c r="G22" s="366"/>
      <c r="H22" s="193" t="s">
        <v>41</v>
      </c>
      <c r="I22" s="199">
        <f>'Cost Estimate'!K30+'Cost Estimate'!K39+'Cost Estimate'!K45+'Cost Estimate'!K49+'Cost Estimate'!K55</f>
        <v>0</v>
      </c>
      <c r="J22" s="367">
        <f t="shared" si="0"/>
        <v>0</v>
      </c>
      <c r="K22" s="368"/>
    </row>
    <row r="23" spans="1:11" ht="15" customHeight="1" x14ac:dyDescent="0.3">
      <c r="A23" s="191"/>
      <c r="B23" s="192">
        <v>1.7</v>
      </c>
      <c r="C23" s="363" t="s">
        <v>112</v>
      </c>
      <c r="D23" s="364"/>
      <c r="E23" s="365"/>
      <c r="F23" s="366">
        <v>1</v>
      </c>
      <c r="G23" s="366"/>
      <c r="H23" s="193" t="s">
        <v>41</v>
      </c>
      <c r="I23" s="199">
        <f>'Cost Estimate'!K40</f>
        <v>0</v>
      </c>
      <c r="J23" s="367">
        <f t="shared" si="0"/>
        <v>0</v>
      </c>
      <c r="K23" s="368"/>
    </row>
    <row r="24" spans="1:11" ht="6" customHeight="1" x14ac:dyDescent="0.3">
      <c r="A24" s="191"/>
      <c r="B24" s="370"/>
      <c r="C24" s="371"/>
      <c r="D24" s="371"/>
      <c r="E24" s="371"/>
      <c r="F24" s="371"/>
      <c r="G24" s="371"/>
      <c r="H24" s="371"/>
      <c r="I24" s="371"/>
      <c r="J24" s="371"/>
      <c r="K24" s="372"/>
    </row>
    <row r="25" spans="1:11" ht="15" customHeight="1" x14ac:dyDescent="0.3">
      <c r="A25" s="191"/>
      <c r="B25" s="373" t="s">
        <v>120</v>
      </c>
      <c r="C25" s="374"/>
      <c r="D25" s="374"/>
      <c r="E25" s="374"/>
      <c r="F25" s="374"/>
      <c r="G25" s="374"/>
      <c r="H25" s="374"/>
      <c r="I25" s="375"/>
      <c r="J25" s="376">
        <f>SUM(J17:K23)</f>
        <v>0</v>
      </c>
      <c r="K25" s="377"/>
    </row>
    <row r="26" spans="1:11" ht="15" customHeight="1" thickBot="1" x14ac:dyDescent="0.35">
      <c r="A26" s="191"/>
      <c r="B26" s="370"/>
      <c r="C26" s="371"/>
      <c r="D26" s="371"/>
      <c r="E26" s="371"/>
      <c r="F26" s="371"/>
      <c r="G26" s="371"/>
      <c r="H26" s="371"/>
      <c r="I26" s="371"/>
      <c r="J26" s="371"/>
      <c r="K26" s="372"/>
    </row>
    <row r="27" spans="1:11" ht="6.75" customHeight="1" x14ac:dyDescent="0.3">
      <c r="A27" s="194"/>
      <c r="B27" s="195"/>
      <c r="C27" s="196"/>
      <c r="D27" s="195"/>
      <c r="E27" s="195"/>
      <c r="F27" s="195"/>
      <c r="G27" s="195"/>
      <c r="H27" s="195"/>
      <c r="I27" s="195"/>
      <c r="J27" s="195"/>
      <c r="K27" s="197"/>
    </row>
    <row r="28" spans="1:11" ht="53.25" customHeight="1" thickBot="1" x14ac:dyDescent="0.35">
      <c r="A28" s="198" t="s">
        <v>17</v>
      </c>
      <c r="B28" s="378" t="s">
        <v>117</v>
      </c>
      <c r="C28" s="378"/>
      <c r="D28" s="378"/>
      <c r="E28" s="378"/>
      <c r="F28" s="378"/>
      <c r="G28" s="378"/>
      <c r="H28" s="378"/>
      <c r="I28" s="378"/>
      <c r="J28" s="378"/>
      <c r="K28" s="379"/>
    </row>
    <row r="29" spans="1:11" ht="11.1" customHeight="1" x14ac:dyDescent="0.3">
      <c r="B29" s="369"/>
      <c r="C29" s="369"/>
      <c r="D29" s="369"/>
      <c r="E29" s="369"/>
      <c r="F29" s="369"/>
      <c r="G29" s="369"/>
      <c r="H29" s="369"/>
      <c r="I29" s="369"/>
      <c r="J29" s="369"/>
      <c r="K29" s="369"/>
    </row>
    <row r="30" spans="1:11" x14ac:dyDescent="0.3">
      <c r="B30" s="369"/>
      <c r="C30" s="369"/>
      <c r="D30" s="369"/>
      <c r="E30" s="369"/>
      <c r="F30" s="369"/>
      <c r="G30" s="369"/>
      <c r="H30" s="369"/>
      <c r="I30" s="369"/>
      <c r="J30" s="369"/>
      <c r="K30" s="369"/>
    </row>
    <row r="31" spans="1:11" ht="12" customHeight="1" x14ac:dyDescent="0.3">
      <c r="B31" s="369"/>
      <c r="C31" s="369"/>
      <c r="D31" s="369"/>
      <c r="E31" s="369"/>
      <c r="F31" s="369"/>
      <c r="G31" s="369"/>
      <c r="H31" s="369"/>
      <c r="I31" s="369"/>
      <c r="J31" s="369"/>
      <c r="K31" s="369"/>
    </row>
  </sheetData>
  <sheetProtection algorithmName="SHA-512" hashValue="x9rNCoOJQ/C8dGAd/oFcreF7+7iy4tSRA5L3b2u4qKjNDKi277UgscmJ1gC4Eo0AvYgt9ZglJl6QmJORy95ziA==" saltValue="JBWb1JiCkP3gG0Gy7U0xQw==" spinCount="100000" sheet="1" selectLockedCells="1"/>
  <mergeCells count="47">
    <mergeCell ref="B30:K31"/>
    <mergeCell ref="B24:K24"/>
    <mergeCell ref="B25:I25"/>
    <mergeCell ref="J25:K25"/>
    <mergeCell ref="B26:K26"/>
    <mergeCell ref="B28:K28"/>
    <mergeCell ref="B29:K29"/>
    <mergeCell ref="C22:E22"/>
    <mergeCell ref="F22:G22"/>
    <mergeCell ref="J22:K22"/>
    <mergeCell ref="C23:E23"/>
    <mergeCell ref="F23:G23"/>
    <mergeCell ref="J23:K23"/>
    <mergeCell ref="C20:E20"/>
    <mergeCell ref="F20:G20"/>
    <mergeCell ref="J20:K20"/>
    <mergeCell ref="C21:E21"/>
    <mergeCell ref="F21:G21"/>
    <mergeCell ref="J21:K21"/>
    <mergeCell ref="C18:E18"/>
    <mergeCell ref="F18:G18"/>
    <mergeCell ref="J18:K18"/>
    <mergeCell ref="C19:E19"/>
    <mergeCell ref="F19:G19"/>
    <mergeCell ref="J19:K19"/>
    <mergeCell ref="A14:C14"/>
    <mergeCell ref="D14:E14"/>
    <mergeCell ref="F14:I14"/>
    <mergeCell ref="J14:K14"/>
    <mergeCell ref="C17:E17"/>
    <mergeCell ref="F17:G17"/>
    <mergeCell ref="J17:K17"/>
    <mergeCell ref="A13:K13"/>
    <mergeCell ref="A2:K6"/>
    <mergeCell ref="A7:K7"/>
    <mergeCell ref="A8:C8"/>
    <mergeCell ref="D8:K8"/>
    <mergeCell ref="A9:K9"/>
    <mergeCell ref="A10:C10"/>
    <mergeCell ref="D10:E10"/>
    <mergeCell ref="F10:I10"/>
    <mergeCell ref="J10:K10"/>
    <mergeCell ref="A11:K11"/>
    <mergeCell ref="A12:C12"/>
    <mergeCell ref="D12:E12"/>
    <mergeCell ref="F12:I12"/>
    <mergeCell ref="J12:K12"/>
  </mergeCells>
  <printOptions horizontalCentered="1" verticalCentered="1"/>
  <pageMargins left="0.59055118110236227" right="0" top="0" bottom="0" header="0" footer="0"/>
  <pageSetup paperSize="9" scale="94"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08B1D-A080-475D-8C27-EEE162822B72}">
  <sheetPr codeName="Sheet2">
    <pageSetUpPr fitToPage="1"/>
  </sheetPr>
  <dimension ref="A2:N119"/>
  <sheetViews>
    <sheetView showZeros="0" view="pageBreakPreview" zoomScaleNormal="100" zoomScaleSheetLayoutView="100" workbookViewId="0">
      <selection activeCell="E7" sqref="E7:L7"/>
    </sheetView>
  </sheetViews>
  <sheetFormatPr defaultColWidth="9.109375" defaultRowHeight="13.2" x14ac:dyDescent="0.3"/>
  <cols>
    <col min="1" max="1" width="2.33203125" style="75" customWidth="1"/>
    <col min="2" max="2" width="11.44140625" style="75" customWidth="1"/>
    <col min="3" max="3" width="5.44140625" style="75" customWidth="1"/>
    <col min="4" max="4" width="26.44140625" style="75" customWidth="1"/>
    <col min="5" max="6" width="9.109375" style="75"/>
    <col min="7" max="7" width="9.109375" style="75" customWidth="1"/>
    <col min="8" max="8" width="5.44140625" style="75" customWidth="1"/>
    <col min="9" max="12" width="9.109375" style="75"/>
    <col min="13" max="13" width="2.33203125" style="75" customWidth="1"/>
    <col min="14" max="16384" width="9.109375" style="75"/>
  </cols>
  <sheetData>
    <row r="2" spans="2:12" ht="15.75" customHeight="1" x14ac:dyDescent="0.3">
      <c r="B2" s="293" t="s">
        <v>57</v>
      </c>
      <c r="C2" s="293"/>
      <c r="D2" s="293"/>
      <c r="E2" s="293"/>
      <c r="F2" s="293"/>
      <c r="G2" s="293"/>
      <c r="H2" s="293"/>
      <c r="I2" s="293"/>
      <c r="J2" s="293"/>
      <c r="K2" s="154"/>
      <c r="L2" s="154"/>
    </row>
    <row r="3" spans="2:12" ht="15" customHeight="1" x14ac:dyDescent="0.3">
      <c r="B3" s="293"/>
      <c r="C3" s="293"/>
      <c r="D3" s="293"/>
      <c r="E3" s="293"/>
      <c r="F3" s="293"/>
      <c r="G3" s="293"/>
      <c r="H3" s="293"/>
      <c r="I3" s="293"/>
      <c r="J3" s="293"/>
      <c r="K3" s="154"/>
      <c r="L3" s="154"/>
    </row>
    <row r="4" spans="2:12" ht="15" customHeight="1" x14ac:dyDescent="0.3">
      <c r="B4" s="293"/>
      <c r="C4" s="293"/>
      <c r="D4" s="293"/>
      <c r="E4" s="293"/>
      <c r="F4" s="293"/>
      <c r="G4" s="293"/>
      <c r="H4" s="293"/>
      <c r="I4" s="293"/>
      <c r="J4" s="293"/>
      <c r="K4" s="154"/>
      <c r="L4" s="154"/>
    </row>
    <row r="5" spans="2:12" ht="6" customHeight="1" x14ac:dyDescent="0.3">
      <c r="B5" s="293"/>
      <c r="C5" s="293"/>
      <c r="D5" s="293"/>
      <c r="E5" s="293"/>
      <c r="F5" s="293"/>
      <c r="G5" s="293"/>
      <c r="H5" s="293"/>
      <c r="I5" s="293"/>
      <c r="J5" s="293"/>
      <c r="K5" s="154"/>
      <c r="L5" s="154"/>
    </row>
    <row r="6" spans="2:12" ht="13.8" thickBot="1" x14ac:dyDescent="0.35">
      <c r="B6" s="271"/>
      <c r="C6" s="271"/>
      <c r="D6" s="271"/>
      <c r="E6" s="271"/>
      <c r="F6" s="271"/>
      <c r="G6" s="271"/>
      <c r="H6" s="271"/>
      <c r="I6" s="271"/>
      <c r="J6" s="271"/>
      <c r="K6" s="271"/>
      <c r="L6" s="271"/>
    </row>
    <row r="7" spans="2:12" ht="15" customHeight="1" x14ac:dyDescent="0.3">
      <c r="B7" s="382" t="s">
        <v>7</v>
      </c>
      <c r="C7" s="383"/>
      <c r="D7" s="383"/>
      <c r="E7" s="384" t="str">
        <f>'Cost Estimate'!E8</f>
        <v xml:space="preserve"> </v>
      </c>
      <c r="F7" s="384"/>
      <c r="G7" s="384"/>
      <c r="H7" s="384"/>
      <c r="I7" s="384"/>
      <c r="J7" s="384"/>
      <c r="K7" s="384"/>
      <c r="L7" s="385"/>
    </row>
    <row r="8" spans="2:12" ht="6.75" customHeight="1" x14ac:dyDescent="0.3">
      <c r="B8" s="97"/>
      <c r="C8" s="86"/>
      <c r="D8" s="86"/>
      <c r="E8" s="86"/>
      <c r="F8" s="86"/>
      <c r="G8" s="86"/>
      <c r="H8" s="86"/>
      <c r="I8" s="86"/>
      <c r="J8" s="86"/>
      <c r="K8" s="86"/>
      <c r="L8" s="87"/>
    </row>
    <row r="9" spans="2:12" ht="15" customHeight="1" x14ac:dyDescent="0.3">
      <c r="B9" s="339" t="s">
        <v>74</v>
      </c>
      <c r="C9" s="340"/>
      <c r="D9" s="340"/>
      <c r="E9" s="386" t="str">
        <f>'Cost Estimate'!E10</f>
        <v xml:space="preserve"> </v>
      </c>
      <c r="F9" s="386"/>
      <c r="G9" s="386"/>
      <c r="H9" s="386"/>
      <c r="I9" s="386"/>
      <c r="J9" s="386"/>
      <c r="K9" s="386"/>
      <c r="L9" s="387"/>
    </row>
    <row r="10" spans="2:12" ht="6.75" customHeight="1" x14ac:dyDescent="0.3">
      <c r="B10" s="97"/>
      <c r="C10" s="86"/>
      <c r="D10" s="86"/>
      <c r="E10" s="86"/>
      <c r="F10" s="86"/>
      <c r="G10" s="86"/>
      <c r="H10" s="86"/>
      <c r="I10" s="86"/>
      <c r="J10" s="86"/>
      <c r="K10" s="86"/>
      <c r="L10" s="87"/>
    </row>
    <row r="11" spans="2:12" ht="15" customHeight="1" x14ac:dyDescent="0.3">
      <c r="B11" s="339" t="s">
        <v>89</v>
      </c>
      <c r="C11" s="340"/>
      <c r="D11" s="340"/>
      <c r="E11" s="386">
        <f>'Cost Estimate'!E12</f>
        <v>0</v>
      </c>
      <c r="F11" s="386"/>
      <c r="G11" s="386"/>
      <c r="H11" s="386"/>
      <c r="I11" s="386"/>
      <c r="J11" s="386"/>
      <c r="K11" s="386"/>
      <c r="L11" s="387"/>
    </row>
    <row r="12" spans="2:12" ht="6.75" customHeight="1" x14ac:dyDescent="0.3">
      <c r="B12" s="97"/>
      <c r="C12" s="86"/>
      <c r="D12" s="86"/>
      <c r="E12" s="86"/>
      <c r="F12" s="86"/>
      <c r="G12" s="86"/>
      <c r="H12" s="86"/>
      <c r="I12" s="86"/>
      <c r="J12" s="86"/>
      <c r="K12" s="86"/>
      <c r="L12" s="87"/>
    </row>
    <row r="13" spans="2:12" ht="15" customHeight="1" x14ac:dyDescent="0.3">
      <c r="B13" s="339" t="s">
        <v>0</v>
      </c>
      <c r="C13" s="340"/>
      <c r="D13" s="340"/>
      <c r="E13" s="386">
        <f>'Cost Estimate'!E14</f>
        <v>0</v>
      </c>
      <c r="F13" s="386"/>
      <c r="G13" s="386"/>
      <c r="H13" s="386"/>
      <c r="I13" s="386"/>
      <c r="J13" s="386"/>
      <c r="K13" s="386"/>
      <c r="L13" s="387"/>
    </row>
    <row r="14" spans="2:12" ht="6.75" customHeight="1" x14ac:dyDescent="0.3">
      <c r="B14" s="97"/>
      <c r="C14" s="86"/>
      <c r="D14" s="86"/>
      <c r="E14" s="86"/>
      <c r="F14" s="86"/>
      <c r="G14" s="86"/>
      <c r="H14" s="86"/>
      <c r="I14" s="86"/>
      <c r="J14" s="86"/>
      <c r="K14" s="86"/>
      <c r="L14" s="87"/>
    </row>
    <row r="15" spans="2:12" x14ac:dyDescent="0.3">
      <c r="B15" s="339" t="s">
        <v>88</v>
      </c>
      <c r="C15" s="340"/>
      <c r="D15" s="340"/>
      <c r="E15" s="386">
        <f>'Cost Estimate'!K10</f>
        <v>0</v>
      </c>
      <c r="F15" s="386"/>
      <c r="G15" s="386"/>
      <c r="H15" s="386"/>
      <c r="I15" s="386"/>
      <c r="J15" s="386"/>
      <c r="K15" s="386"/>
      <c r="L15" s="387"/>
    </row>
    <row r="16" spans="2:12" ht="6.75" customHeight="1" thickBot="1" x14ac:dyDescent="0.35">
      <c r="B16" s="119"/>
      <c r="C16" s="155"/>
      <c r="D16" s="155"/>
      <c r="E16" s="155"/>
      <c r="F16" s="155"/>
      <c r="G16" s="155"/>
      <c r="H16" s="155"/>
      <c r="I16" s="155"/>
      <c r="J16" s="155"/>
      <c r="K16" s="155"/>
      <c r="L16" s="156"/>
    </row>
    <row r="17" spans="2:12" s="96" customFormat="1" ht="15" customHeight="1" x14ac:dyDescent="0.3">
      <c r="B17" s="388">
        <v>1</v>
      </c>
      <c r="C17" s="323" t="s">
        <v>8</v>
      </c>
      <c r="D17" s="323"/>
      <c r="E17" s="323"/>
      <c r="F17" s="323"/>
      <c r="G17" s="323"/>
      <c r="H17" s="323"/>
      <c r="I17" s="323"/>
      <c r="J17" s="323"/>
      <c r="K17" s="323"/>
      <c r="L17" s="324"/>
    </row>
    <row r="18" spans="2:12" ht="15" customHeight="1" x14ac:dyDescent="0.3">
      <c r="B18" s="389"/>
      <c r="C18" s="481" t="s">
        <v>77</v>
      </c>
      <c r="D18" s="481"/>
      <c r="E18" s="481"/>
      <c r="F18" s="481"/>
      <c r="G18" s="481"/>
      <c r="H18" s="481"/>
      <c r="I18" s="481"/>
      <c r="J18" s="481"/>
      <c r="K18" s="481"/>
      <c r="L18" s="482"/>
    </row>
    <row r="19" spans="2:12" ht="15.75" customHeight="1" x14ac:dyDescent="0.3">
      <c r="B19" s="389"/>
      <c r="C19" s="481"/>
      <c r="D19" s="481"/>
      <c r="E19" s="481"/>
      <c r="F19" s="481"/>
      <c r="G19" s="481"/>
      <c r="H19" s="481"/>
      <c r="I19" s="481"/>
      <c r="J19" s="481"/>
      <c r="K19" s="481"/>
      <c r="L19" s="482"/>
    </row>
    <row r="20" spans="2:12" ht="15" customHeight="1" x14ac:dyDescent="0.3">
      <c r="B20" s="389"/>
      <c r="C20" s="481"/>
      <c r="D20" s="481"/>
      <c r="E20" s="481"/>
      <c r="F20" s="481"/>
      <c r="G20" s="481"/>
      <c r="H20" s="481"/>
      <c r="I20" s="481"/>
      <c r="J20" s="481"/>
      <c r="K20" s="481"/>
      <c r="L20" s="482"/>
    </row>
    <row r="21" spans="2:12" ht="15" customHeight="1" x14ac:dyDescent="0.3">
      <c r="B21" s="389"/>
      <c r="C21" s="481"/>
      <c r="D21" s="481"/>
      <c r="E21" s="481"/>
      <c r="F21" s="481"/>
      <c r="G21" s="481"/>
      <c r="H21" s="481"/>
      <c r="I21" s="481"/>
      <c r="J21" s="481"/>
      <c r="K21" s="481"/>
      <c r="L21" s="482"/>
    </row>
    <row r="22" spans="2:12" ht="15" customHeight="1" x14ac:dyDescent="0.3">
      <c r="B22" s="389"/>
      <c r="C22" s="481"/>
      <c r="D22" s="481"/>
      <c r="E22" s="481"/>
      <c r="F22" s="481"/>
      <c r="G22" s="481"/>
      <c r="H22" s="481"/>
      <c r="I22" s="481"/>
      <c r="J22" s="481"/>
      <c r="K22" s="481"/>
      <c r="L22" s="482"/>
    </row>
    <row r="23" spans="2:12" ht="15" customHeight="1" x14ac:dyDescent="0.3">
      <c r="B23" s="389"/>
      <c r="C23" s="481"/>
      <c r="D23" s="481"/>
      <c r="E23" s="481"/>
      <c r="F23" s="481"/>
      <c r="G23" s="481"/>
      <c r="H23" s="481"/>
      <c r="I23" s="481"/>
      <c r="J23" s="481"/>
      <c r="K23" s="481"/>
      <c r="L23" s="482"/>
    </row>
    <row r="24" spans="2:12" ht="14.25" customHeight="1" x14ac:dyDescent="0.3">
      <c r="B24" s="389"/>
      <c r="C24" s="481"/>
      <c r="D24" s="481"/>
      <c r="E24" s="481"/>
      <c r="F24" s="481"/>
      <c r="G24" s="481"/>
      <c r="H24" s="481"/>
      <c r="I24" s="481"/>
      <c r="J24" s="481"/>
      <c r="K24" s="481"/>
      <c r="L24" s="482"/>
    </row>
    <row r="25" spans="2:12" ht="15" customHeight="1" x14ac:dyDescent="0.3">
      <c r="B25" s="389"/>
      <c r="C25" s="481"/>
      <c r="D25" s="481"/>
      <c r="E25" s="481"/>
      <c r="F25" s="481"/>
      <c r="G25" s="481"/>
      <c r="H25" s="481"/>
      <c r="I25" s="481"/>
      <c r="J25" s="481"/>
      <c r="K25" s="481"/>
      <c r="L25" s="482"/>
    </row>
    <row r="26" spans="2:12" ht="15" customHeight="1" x14ac:dyDescent="0.3">
      <c r="B26" s="389"/>
      <c r="C26" s="481"/>
      <c r="D26" s="481"/>
      <c r="E26" s="481"/>
      <c r="F26" s="481"/>
      <c r="G26" s="481"/>
      <c r="H26" s="481"/>
      <c r="I26" s="481"/>
      <c r="J26" s="481"/>
      <c r="K26" s="481"/>
      <c r="L26" s="482"/>
    </row>
    <row r="27" spans="2:12" ht="6.75" customHeight="1" x14ac:dyDescent="0.3">
      <c r="B27" s="390"/>
      <c r="C27" s="483"/>
      <c r="D27" s="483"/>
      <c r="E27" s="483"/>
      <c r="F27" s="483"/>
      <c r="G27" s="483"/>
      <c r="H27" s="483"/>
      <c r="I27" s="483"/>
      <c r="J27" s="483"/>
      <c r="K27" s="483"/>
      <c r="L27" s="484"/>
    </row>
    <row r="28" spans="2:12" s="96" customFormat="1" ht="12.6" x14ac:dyDescent="0.3">
      <c r="B28" s="389">
        <v>2</v>
      </c>
      <c r="C28" s="380" t="s">
        <v>60</v>
      </c>
      <c r="D28" s="380"/>
      <c r="E28" s="380"/>
      <c r="F28" s="380"/>
      <c r="G28" s="380"/>
      <c r="H28" s="380"/>
      <c r="I28" s="380"/>
      <c r="J28" s="380"/>
      <c r="K28" s="380"/>
      <c r="L28" s="381"/>
    </row>
    <row r="29" spans="2:12" ht="15" customHeight="1" x14ac:dyDescent="0.3">
      <c r="B29" s="389"/>
      <c r="C29" s="481" t="s">
        <v>94</v>
      </c>
      <c r="D29" s="481"/>
      <c r="E29" s="481"/>
      <c r="F29" s="481"/>
      <c r="G29" s="481"/>
      <c r="H29" s="481"/>
      <c r="I29" s="481"/>
      <c r="J29" s="481"/>
      <c r="K29" s="481"/>
      <c r="L29" s="482"/>
    </row>
    <row r="30" spans="2:12" x14ac:dyDescent="0.3">
      <c r="B30" s="389"/>
      <c r="C30" s="481"/>
      <c r="D30" s="481"/>
      <c r="E30" s="481"/>
      <c r="F30" s="481"/>
      <c r="G30" s="481"/>
      <c r="H30" s="481"/>
      <c r="I30" s="481"/>
      <c r="J30" s="481"/>
      <c r="K30" s="481"/>
      <c r="L30" s="482"/>
    </row>
    <row r="31" spans="2:12" x14ac:dyDescent="0.3">
      <c r="B31" s="389"/>
      <c r="C31" s="481"/>
      <c r="D31" s="481"/>
      <c r="E31" s="481"/>
      <c r="F31" s="481"/>
      <c r="G31" s="481"/>
      <c r="H31" s="481"/>
      <c r="I31" s="481"/>
      <c r="J31" s="481"/>
      <c r="K31" s="481"/>
      <c r="L31" s="482"/>
    </row>
    <row r="32" spans="2:12" x14ac:dyDescent="0.3">
      <c r="B32" s="389"/>
      <c r="C32" s="481"/>
      <c r="D32" s="481"/>
      <c r="E32" s="481"/>
      <c r="F32" s="481"/>
      <c r="G32" s="481"/>
      <c r="H32" s="481"/>
      <c r="I32" s="481"/>
      <c r="J32" s="481"/>
      <c r="K32" s="481"/>
      <c r="L32" s="482"/>
    </row>
    <row r="33" spans="2:12" s="96" customFormat="1" ht="12.6" x14ac:dyDescent="0.3">
      <c r="B33" s="389"/>
      <c r="C33" s="481"/>
      <c r="D33" s="481"/>
      <c r="E33" s="481"/>
      <c r="F33" s="481"/>
      <c r="G33" s="481"/>
      <c r="H33" s="481"/>
      <c r="I33" s="481"/>
      <c r="J33" s="481"/>
      <c r="K33" s="481"/>
      <c r="L33" s="482"/>
    </row>
    <row r="34" spans="2:12" s="96" customFormat="1" ht="12.6" x14ac:dyDescent="0.3">
      <c r="B34" s="389"/>
      <c r="C34" s="481"/>
      <c r="D34" s="481"/>
      <c r="E34" s="481"/>
      <c r="F34" s="481"/>
      <c r="G34" s="481"/>
      <c r="H34" s="481"/>
      <c r="I34" s="481"/>
      <c r="J34" s="481"/>
      <c r="K34" s="481"/>
      <c r="L34" s="482"/>
    </row>
    <row r="35" spans="2:12" ht="6.75" customHeight="1" x14ac:dyDescent="0.3">
      <c r="B35" s="390"/>
      <c r="C35" s="483"/>
      <c r="D35" s="483"/>
      <c r="E35" s="483"/>
      <c r="F35" s="483"/>
      <c r="G35" s="483"/>
      <c r="H35" s="483"/>
      <c r="I35" s="483"/>
      <c r="J35" s="483"/>
      <c r="K35" s="483"/>
      <c r="L35" s="484"/>
    </row>
    <row r="36" spans="2:12" s="96" customFormat="1" ht="12.6" x14ac:dyDescent="0.3">
      <c r="B36" s="389">
        <v>3</v>
      </c>
      <c r="C36" s="380" t="s">
        <v>14</v>
      </c>
      <c r="D36" s="380"/>
      <c r="E36" s="380"/>
      <c r="F36" s="380"/>
      <c r="G36" s="380"/>
      <c r="H36" s="380"/>
      <c r="I36" s="380"/>
      <c r="J36" s="380"/>
      <c r="K36" s="380"/>
      <c r="L36" s="381"/>
    </row>
    <row r="37" spans="2:12" ht="15" customHeight="1" x14ac:dyDescent="0.3">
      <c r="B37" s="389"/>
      <c r="C37" s="481" t="s">
        <v>78</v>
      </c>
      <c r="D37" s="481"/>
      <c r="E37" s="481"/>
      <c r="F37" s="481"/>
      <c r="G37" s="481"/>
      <c r="H37" s="481"/>
      <c r="I37" s="481"/>
      <c r="J37" s="481"/>
      <c r="K37" s="481"/>
      <c r="L37" s="482"/>
    </row>
    <row r="38" spans="2:12" x14ac:dyDescent="0.3">
      <c r="B38" s="389"/>
      <c r="C38" s="481"/>
      <c r="D38" s="481"/>
      <c r="E38" s="481"/>
      <c r="F38" s="481"/>
      <c r="G38" s="481"/>
      <c r="H38" s="481"/>
      <c r="I38" s="481"/>
      <c r="J38" s="481"/>
      <c r="K38" s="481"/>
      <c r="L38" s="482"/>
    </row>
    <row r="39" spans="2:12" x14ac:dyDescent="0.3">
      <c r="B39" s="389"/>
      <c r="C39" s="481"/>
      <c r="D39" s="481"/>
      <c r="E39" s="481"/>
      <c r="F39" s="481"/>
      <c r="G39" s="481"/>
      <c r="H39" s="481"/>
      <c r="I39" s="481"/>
      <c r="J39" s="481"/>
      <c r="K39" s="481"/>
      <c r="L39" s="482"/>
    </row>
    <row r="40" spans="2:12" x14ac:dyDescent="0.3">
      <c r="B40" s="389"/>
      <c r="C40" s="481"/>
      <c r="D40" s="481"/>
      <c r="E40" s="481"/>
      <c r="F40" s="481"/>
      <c r="G40" s="481"/>
      <c r="H40" s="481"/>
      <c r="I40" s="481"/>
      <c r="J40" s="481"/>
      <c r="K40" s="481"/>
      <c r="L40" s="482"/>
    </row>
    <row r="41" spans="2:12" s="96" customFormat="1" ht="12.6" x14ac:dyDescent="0.3">
      <c r="B41" s="389"/>
      <c r="C41" s="481"/>
      <c r="D41" s="481"/>
      <c r="E41" s="481"/>
      <c r="F41" s="481"/>
      <c r="G41" s="481"/>
      <c r="H41" s="481"/>
      <c r="I41" s="481"/>
      <c r="J41" s="481"/>
      <c r="K41" s="481"/>
      <c r="L41" s="482"/>
    </row>
    <row r="42" spans="2:12" s="96" customFormat="1" ht="12.6" x14ac:dyDescent="0.3">
      <c r="B42" s="389"/>
      <c r="C42" s="481"/>
      <c r="D42" s="481"/>
      <c r="E42" s="481"/>
      <c r="F42" s="481"/>
      <c r="G42" s="481"/>
      <c r="H42" s="481"/>
      <c r="I42" s="481"/>
      <c r="J42" s="481"/>
      <c r="K42" s="481"/>
      <c r="L42" s="482"/>
    </row>
    <row r="43" spans="2:12" ht="6.75" customHeight="1" x14ac:dyDescent="0.3">
      <c r="B43" s="390"/>
      <c r="C43" s="483"/>
      <c r="D43" s="483"/>
      <c r="E43" s="483"/>
      <c r="F43" s="483"/>
      <c r="G43" s="483"/>
      <c r="H43" s="483"/>
      <c r="I43" s="483"/>
      <c r="J43" s="483"/>
      <c r="K43" s="483"/>
      <c r="L43" s="484"/>
    </row>
    <row r="44" spans="2:12" s="96" customFormat="1" ht="12.6" x14ac:dyDescent="0.3">
      <c r="B44" s="389">
        <v>4</v>
      </c>
      <c r="C44" s="380" t="s">
        <v>64</v>
      </c>
      <c r="D44" s="380"/>
      <c r="E44" s="380"/>
      <c r="F44" s="380"/>
      <c r="G44" s="380"/>
      <c r="H44" s="380"/>
      <c r="I44" s="380"/>
      <c r="J44" s="380"/>
      <c r="K44" s="380"/>
      <c r="L44" s="381"/>
    </row>
    <row r="45" spans="2:12" ht="15" customHeight="1" x14ac:dyDescent="0.3">
      <c r="B45" s="389"/>
      <c r="C45" s="481" t="s">
        <v>79</v>
      </c>
      <c r="D45" s="485"/>
      <c r="E45" s="485"/>
      <c r="F45" s="485"/>
      <c r="G45" s="485"/>
      <c r="H45" s="485"/>
      <c r="I45" s="485"/>
      <c r="J45" s="485"/>
      <c r="K45" s="485"/>
      <c r="L45" s="486"/>
    </row>
    <row r="46" spans="2:12" x14ac:dyDescent="0.3">
      <c r="B46" s="389"/>
      <c r="C46" s="485"/>
      <c r="D46" s="485"/>
      <c r="E46" s="485"/>
      <c r="F46" s="485"/>
      <c r="G46" s="485"/>
      <c r="H46" s="485"/>
      <c r="I46" s="485"/>
      <c r="J46" s="485"/>
      <c r="K46" s="485"/>
      <c r="L46" s="486"/>
    </row>
    <row r="47" spans="2:12" x14ac:dyDescent="0.3">
      <c r="B47" s="389"/>
      <c r="C47" s="485"/>
      <c r="D47" s="485"/>
      <c r="E47" s="485"/>
      <c r="F47" s="485"/>
      <c r="G47" s="485"/>
      <c r="H47" s="485"/>
      <c r="I47" s="485"/>
      <c r="J47" s="485"/>
      <c r="K47" s="485"/>
      <c r="L47" s="486"/>
    </row>
    <row r="48" spans="2:12" x14ac:dyDescent="0.3">
      <c r="B48" s="389"/>
      <c r="C48" s="485"/>
      <c r="D48" s="485"/>
      <c r="E48" s="485"/>
      <c r="F48" s="485"/>
      <c r="G48" s="485"/>
      <c r="H48" s="485"/>
      <c r="I48" s="485"/>
      <c r="J48" s="485"/>
      <c r="K48" s="485"/>
      <c r="L48" s="486"/>
    </row>
    <row r="49" spans="2:12" s="96" customFormat="1" ht="12.6" x14ac:dyDescent="0.3">
      <c r="B49" s="389"/>
      <c r="C49" s="485"/>
      <c r="D49" s="485"/>
      <c r="E49" s="485"/>
      <c r="F49" s="485"/>
      <c r="G49" s="485"/>
      <c r="H49" s="485"/>
      <c r="I49" s="485"/>
      <c r="J49" s="485"/>
      <c r="K49" s="485"/>
      <c r="L49" s="486"/>
    </row>
    <row r="50" spans="2:12" s="96" customFormat="1" ht="12.6" x14ac:dyDescent="0.3">
      <c r="B50" s="389"/>
      <c r="C50" s="485"/>
      <c r="D50" s="485"/>
      <c r="E50" s="485"/>
      <c r="F50" s="485"/>
      <c r="G50" s="485"/>
      <c r="H50" s="485"/>
      <c r="I50" s="485"/>
      <c r="J50" s="485"/>
      <c r="K50" s="485"/>
      <c r="L50" s="486"/>
    </row>
    <row r="51" spans="2:12" ht="6.75" customHeight="1" x14ac:dyDescent="0.3">
      <c r="B51" s="390"/>
      <c r="C51" s="487"/>
      <c r="D51" s="487"/>
      <c r="E51" s="487"/>
      <c r="F51" s="487"/>
      <c r="G51" s="487"/>
      <c r="H51" s="487"/>
      <c r="I51" s="487"/>
      <c r="J51" s="487"/>
      <c r="K51" s="487"/>
      <c r="L51" s="488"/>
    </row>
    <row r="52" spans="2:12" s="96" customFormat="1" ht="12.6" x14ac:dyDescent="0.3">
      <c r="B52" s="389">
        <v>5</v>
      </c>
      <c r="C52" s="380" t="s">
        <v>13</v>
      </c>
      <c r="D52" s="380"/>
      <c r="E52" s="380"/>
      <c r="F52" s="380"/>
      <c r="G52" s="380"/>
      <c r="H52" s="380"/>
      <c r="I52" s="380"/>
      <c r="J52" s="380"/>
      <c r="K52" s="380"/>
      <c r="L52" s="381"/>
    </row>
    <row r="53" spans="2:12" ht="15" customHeight="1" x14ac:dyDescent="0.3">
      <c r="B53" s="389"/>
      <c r="C53" s="481" t="s">
        <v>80</v>
      </c>
      <c r="D53" s="485"/>
      <c r="E53" s="485"/>
      <c r="F53" s="485"/>
      <c r="G53" s="485"/>
      <c r="H53" s="485"/>
      <c r="I53" s="485"/>
      <c r="J53" s="485"/>
      <c r="K53" s="485"/>
      <c r="L53" s="486"/>
    </row>
    <row r="54" spans="2:12" x14ac:dyDescent="0.3">
      <c r="B54" s="389"/>
      <c r="C54" s="485"/>
      <c r="D54" s="485"/>
      <c r="E54" s="485"/>
      <c r="F54" s="485"/>
      <c r="G54" s="485"/>
      <c r="H54" s="485"/>
      <c r="I54" s="485"/>
      <c r="J54" s="485"/>
      <c r="K54" s="485"/>
      <c r="L54" s="486"/>
    </row>
    <row r="55" spans="2:12" x14ac:dyDescent="0.3">
      <c r="B55" s="389"/>
      <c r="C55" s="485"/>
      <c r="D55" s="485"/>
      <c r="E55" s="485"/>
      <c r="F55" s="485"/>
      <c r="G55" s="485"/>
      <c r="H55" s="485"/>
      <c r="I55" s="485"/>
      <c r="J55" s="485"/>
      <c r="K55" s="485"/>
      <c r="L55" s="486"/>
    </row>
    <row r="56" spans="2:12" s="96" customFormat="1" ht="12.6" x14ac:dyDescent="0.3">
      <c r="B56" s="389"/>
      <c r="C56" s="485"/>
      <c r="D56" s="485"/>
      <c r="E56" s="485"/>
      <c r="F56" s="485"/>
      <c r="G56" s="485"/>
      <c r="H56" s="485"/>
      <c r="I56" s="485"/>
      <c r="J56" s="485"/>
      <c r="K56" s="485"/>
      <c r="L56" s="486"/>
    </row>
    <row r="57" spans="2:12" s="96" customFormat="1" ht="12.6" x14ac:dyDescent="0.3">
      <c r="B57" s="389"/>
      <c r="C57" s="485"/>
      <c r="D57" s="485"/>
      <c r="E57" s="485"/>
      <c r="F57" s="485"/>
      <c r="G57" s="485"/>
      <c r="H57" s="485"/>
      <c r="I57" s="485"/>
      <c r="J57" s="485"/>
      <c r="K57" s="485"/>
      <c r="L57" s="486"/>
    </row>
    <row r="58" spans="2:12" s="96" customFormat="1" ht="12.6" x14ac:dyDescent="0.3">
      <c r="B58" s="389"/>
      <c r="C58" s="485"/>
      <c r="D58" s="485"/>
      <c r="E58" s="485"/>
      <c r="F58" s="485"/>
      <c r="G58" s="485"/>
      <c r="H58" s="485"/>
      <c r="I58" s="485"/>
      <c r="J58" s="485"/>
      <c r="K58" s="485"/>
      <c r="L58" s="486"/>
    </row>
    <row r="59" spans="2:12" ht="6.75" customHeight="1" x14ac:dyDescent="0.3">
      <c r="B59" s="390"/>
      <c r="C59" s="487"/>
      <c r="D59" s="487"/>
      <c r="E59" s="487"/>
      <c r="F59" s="487"/>
      <c r="G59" s="487"/>
      <c r="H59" s="487"/>
      <c r="I59" s="487"/>
      <c r="J59" s="487"/>
      <c r="K59" s="487"/>
      <c r="L59" s="488"/>
    </row>
    <row r="60" spans="2:12" s="96" customFormat="1" ht="12.6" x14ac:dyDescent="0.3">
      <c r="B60" s="389">
        <v>6</v>
      </c>
      <c r="C60" s="380" t="s">
        <v>19</v>
      </c>
      <c r="D60" s="380"/>
      <c r="E60" s="380"/>
      <c r="F60" s="380"/>
      <c r="G60" s="380"/>
      <c r="H60" s="380"/>
      <c r="I60" s="380"/>
      <c r="J60" s="380"/>
      <c r="K60" s="380"/>
      <c r="L60" s="381"/>
    </row>
    <row r="61" spans="2:12" ht="15" customHeight="1" x14ac:dyDescent="0.3">
      <c r="B61" s="389"/>
      <c r="C61" s="481" t="s">
        <v>95</v>
      </c>
      <c r="D61" s="485"/>
      <c r="E61" s="485"/>
      <c r="F61" s="485"/>
      <c r="G61" s="485"/>
      <c r="H61" s="485"/>
      <c r="I61" s="485"/>
      <c r="J61" s="485"/>
      <c r="K61" s="485"/>
      <c r="L61" s="486"/>
    </row>
    <row r="62" spans="2:12" ht="15" customHeight="1" x14ac:dyDescent="0.3">
      <c r="B62" s="389"/>
      <c r="C62" s="485"/>
      <c r="D62" s="485"/>
      <c r="E62" s="485"/>
      <c r="F62" s="485"/>
      <c r="G62" s="485"/>
      <c r="H62" s="485"/>
      <c r="I62" s="485"/>
      <c r="J62" s="485"/>
      <c r="K62" s="485"/>
      <c r="L62" s="486"/>
    </row>
    <row r="63" spans="2:12" ht="15" customHeight="1" x14ac:dyDescent="0.3">
      <c r="B63" s="389"/>
      <c r="C63" s="485"/>
      <c r="D63" s="485"/>
      <c r="E63" s="485"/>
      <c r="F63" s="485"/>
      <c r="G63" s="485"/>
      <c r="H63" s="485"/>
      <c r="I63" s="485"/>
      <c r="J63" s="485"/>
      <c r="K63" s="485"/>
      <c r="L63" s="486"/>
    </row>
    <row r="64" spans="2:12" ht="15" customHeight="1" x14ac:dyDescent="0.3">
      <c r="B64" s="389"/>
      <c r="C64" s="485"/>
      <c r="D64" s="485"/>
      <c r="E64" s="485"/>
      <c r="F64" s="485"/>
      <c r="G64" s="485"/>
      <c r="H64" s="485"/>
      <c r="I64" s="485"/>
      <c r="J64" s="485"/>
      <c r="K64" s="485"/>
      <c r="L64" s="486"/>
    </row>
    <row r="65" spans="1:14" s="96" customFormat="1" ht="15" customHeight="1" x14ac:dyDescent="0.3">
      <c r="B65" s="389"/>
      <c r="C65" s="485"/>
      <c r="D65" s="485"/>
      <c r="E65" s="485"/>
      <c r="F65" s="485"/>
      <c r="G65" s="485"/>
      <c r="H65" s="485"/>
      <c r="I65" s="485"/>
      <c r="J65" s="485"/>
      <c r="K65" s="485"/>
      <c r="L65" s="486"/>
    </row>
    <row r="66" spans="1:14" s="96" customFormat="1" ht="15" customHeight="1" x14ac:dyDescent="0.3">
      <c r="B66" s="389"/>
      <c r="C66" s="485"/>
      <c r="D66" s="485"/>
      <c r="E66" s="485"/>
      <c r="F66" s="485"/>
      <c r="G66" s="485"/>
      <c r="H66" s="485"/>
      <c r="I66" s="485"/>
      <c r="J66" s="485"/>
      <c r="K66" s="485"/>
      <c r="L66" s="486"/>
    </row>
    <row r="67" spans="1:14" ht="6.75" customHeight="1" thickBot="1" x14ac:dyDescent="0.35">
      <c r="B67" s="405"/>
      <c r="C67" s="489"/>
      <c r="D67" s="489"/>
      <c r="E67" s="489"/>
      <c r="F67" s="489"/>
      <c r="G67" s="489"/>
      <c r="H67" s="489"/>
      <c r="I67" s="489"/>
      <c r="J67" s="489"/>
      <c r="K67" s="489"/>
      <c r="L67" s="490"/>
    </row>
    <row r="68" spans="1:14" ht="6.75" customHeight="1" thickBot="1" x14ac:dyDescent="0.35">
      <c r="B68" s="148"/>
      <c r="C68" s="149"/>
      <c r="D68" s="149"/>
      <c r="E68" s="149"/>
      <c r="F68" s="149"/>
      <c r="G68" s="149"/>
      <c r="H68" s="149"/>
      <c r="I68" s="149"/>
      <c r="J68" s="149"/>
      <c r="K68" s="150"/>
      <c r="L68" s="151"/>
    </row>
    <row r="69" spans="1:14" ht="6.75" customHeight="1" thickBot="1" x14ac:dyDescent="0.35">
      <c r="B69" s="119"/>
      <c r="C69" s="155"/>
      <c r="D69" s="155"/>
      <c r="E69" s="155"/>
      <c r="F69" s="155"/>
      <c r="G69" s="155"/>
      <c r="H69" s="155"/>
      <c r="I69" s="155"/>
      <c r="J69" s="155"/>
      <c r="K69" s="155"/>
      <c r="L69" s="156"/>
    </row>
    <row r="70" spans="1:14" s="96" customFormat="1" ht="12.6" x14ac:dyDescent="0.3">
      <c r="B70" s="157" t="s">
        <v>2</v>
      </c>
      <c r="C70" s="391" t="s">
        <v>3</v>
      </c>
      <c r="D70" s="392"/>
      <c r="E70" s="392"/>
      <c r="F70" s="393"/>
      <c r="G70" s="394" t="s">
        <v>4</v>
      </c>
      <c r="H70" s="394"/>
      <c r="I70" s="394" t="s">
        <v>5</v>
      </c>
      <c r="J70" s="394"/>
      <c r="K70" s="394" t="s">
        <v>6</v>
      </c>
      <c r="L70" s="395"/>
    </row>
    <row r="71" spans="1:14" x14ac:dyDescent="0.3">
      <c r="B71" s="162"/>
      <c r="C71" s="328"/>
      <c r="D71" s="396"/>
      <c r="E71" s="396"/>
      <c r="F71" s="329"/>
      <c r="G71" s="397"/>
      <c r="H71" s="397"/>
      <c r="I71" s="397"/>
      <c r="J71" s="397"/>
      <c r="K71" s="305"/>
      <c r="L71" s="306"/>
    </row>
    <row r="72" spans="1:14" ht="13.8" thickBot="1" x14ac:dyDescent="0.35">
      <c r="B72" s="163"/>
      <c r="C72" s="398"/>
      <c r="D72" s="399"/>
      <c r="E72" s="399"/>
      <c r="F72" s="400"/>
      <c r="G72" s="401"/>
      <c r="H72" s="402"/>
      <c r="I72" s="401"/>
      <c r="J72" s="402"/>
      <c r="K72" s="403"/>
      <c r="L72" s="404"/>
    </row>
    <row r="73" spans="1:14" ht="6.75" customHeight="1" x14ac:dyDescent="0.3">
      <c r="A73" s="86"/>
      <c r="B73" s="86"/>
      <c r="C73" s="86"/>
      <c r="D73" s="86"/>
      <c r="E73" s="86"/>
      <c r="F73" s="86"/>
      <c r="G73" s="86"/>
      <c r="H73" s="86"/>
      <c r="I73" s="86"/>
      <c r="J73" s="86"/>
      <c r="K73" s="86"/>
      <c r="L73" s="86"/>
      <c r="M73" s="86"/>
      <c r="N73" s="86"/>
    </row>
    <row r="74" spans="1:14" ht="6.75" customHeight="1" x14ac:dyDescent="0.3">
      <c r="A74" s="86"/>
      <c r="B74" s="86"/>
      <c r="C74" s="86"/>
      <c r="D74" s="90"/>
      <c r="E74" s="86"/>
      <c r="F74" s="86"/>
      <c r="G74" s="86"/>
      <c r="H74" s="86"/>
      <c r="I74" s="86"/>
      <c r="J74" s="86"/>
      <c r="K74" s="86"/>
      <c r="L74" s="86"/>
      <c r="M74" s="86"/>
      <c r="N74" s="86"/>
    </row>
    <row r="75" spans="1:14" ht="14.25" customHeight="1" x14ac:dyDescent="0.3">
      <c r="A75" s="86"/>
      <c r="B75" s="86"/>
      <c r="C75" s="90"/>
      <c r="D75" s="86"/>
      <c r="E75" s="86"/>
      <c r="F75" s="86"/>
      <c r="G75" s="86"/>
      <c r="H75" s="86"/>
      <c r="I75" s="86"/>
      <c r="J75" s="86"/>
      <c r="K75" s="86"/>
      <c r="L75" s="86"/>
      <c r="M75" s="86"/>
      <c r="N75" s="86"/>
    </row>
    <row r="76" spans="1:14" ht="29.25" customHeight="1" x14ac:dyDescent="0.3">
      <c r="A76" s="86"/>
      <c r="B76" s="86"/>
      <c r="C76" s="271"/>
      <c r="D76" s="271"/>
      <c r="E76" s="271"/>
      <c r="F76" s="271"/>
      <c r="G76" s="271"/>
      <c r="H76" s="271"/>
      <c r="I76" s="271"/>
      <c r="J76" s="271"/>
      <c r="K76" s="271"/>
      <c r="L76" s="271"/>
      <c r="M76" s="86"/>
      <c r="N76" s="86"/>
    </row>
    <row r="77" spans="1:14" x14ac:dyDescent="0.3">
      <c r="A77" s="86"/>
      <c r="B77" s="86"/>
      <c r="C77" s="86"/>
      <c r="D77" s="86"/>
      <c r="E77" s="86"/>
      <c r="F77" s="86"/>
      <c r="G77" s="86"/>
      <c r="H77" s="86"/>
      <c r="I77" s="86"/>
      <c r="J77" s="86"/>
      <c r="K77" s="86"/>
      <c r="L77" s="86"/>
      <c r="M77" s="86"/>
      <c r="N77" s="86"/>
    </row>
    <row r="78" spans="1:14" x14ac:dyDescent="0.3">
      <c r="A78" s="86"/>
      <c r="B78" s="86"/>
      <c r="C78" s="86"/>
      <c r="D78" s="86"/>
      <c r="E78" s="86"/>
      <c r="F78" s="86"/>
      <c r="G78" s="86"/>
      <c r="H78" s="86"/>
      <c r="I78" s="86"/>
      <c r="J78" s="86"/>
      <c r="K78" s="86"/>
      <c r="L78" s="86"/>
      <c r="M78" s="86"/>
      <c r="N78" s="86"/>
    </row>
    <row r="79" spans="1:14" x14ac:dyDescent="0.3">
      <c r="A79" s="86"/>
      <c r="B79" s="86"/>
      <c r="C79" s="86"/>
      <c r="D79" s="86"/>
      <c r="E79" s="86"/>
      <c r="F79" s="86"/>
      <c r="G79" s="86"/>
      <c r="H79" s="86"/>
      <c r="I79" s="86"/>
      <c r="J79" s="86"/>
      <c r="K79" s="86"/>
      <c r="L79" s="86"/>
      <c r="M79" s="86"/>
      <c r="N79" s="86"/>
    </row>
    <row r="80" spans="1:14" x14ac:dyDescent="0.3">
      <c r="A80" s="86"/>
      <c r="B80" s="86"/>
      <c r="C80" s="86"/>
      <c r="D80" s="86"/>
      <c r="E80" s="86"/>
      <c r="F80" s="86"/>
      <c r="G80" s="86"/>
      <c r="H80" s="86"/>
      <c r="I80" s="86"/>
      <c r="J80" s="86"/>
      <c r="K80" s="86"/>
      <c r="L80" s="86"/>
      <c r="M80" s="86"/>
      <c r="N80" s="86"/>
    </row>
    <row r="81" spans="1:14" x14ac:dyDescent="0.3">
      <c r="A81" s="86"/>
      <c r="B81" s="86"/>
      <c r="C81" s="86"/>
      <c r="D81" s="86"/>
      <c r="E81" s="86"/>
      <c r="F81" s="86"/>
      <c r="G81" s="86"/>
      <c r="H81" s="86"/>
      <c r="I81" s="86"/>
      <c r="J81" s="86"/>
      <c r="K81" s="86"/>
      <c r="L81" s="86"/>
      <c r="M81" s="86"/>
      <c r="N81" s="86"/>
    </row>
    <row r="82" spans="1:14" x14ac:dyDescent="0.3">
      <c r="B82" s="142"/>
      <c r="L82" s="158"/>
    </row>
    <row r="83" spans="1:14" x14ac:dyDescent="0.3">
      <c r="B83" s="142"/>
      <c r="L83" s="158"/>
    </row>
    <row r="84" spans="1:14" x14ac:dyDescent="0.3">
      <c r="B84" s="142"/>
      <c r="L84" s="158"/>
    </row>
    <row r="85" spans="1:14" x14ac:dyDescent="0.3">
      <c r="B85" s="142"/>
      <c r="L85" s="158"/>
    </row>
    <row r="86" spans="1:14" x14ac:dyDescent="0.3">
      <c r="B86" s="142"/>
      <c r="L86" s="158"/>
    </row>
    <row r="87" spans="1:14" x14ac:dyDescent="0.3">
      <c r="B87" s="142"/>
      <c r="L87" s="158"/>
    </row>
    <row r="88" spans="1:14" x14ac:dyDescent="0.3">
      <c r="B88" s="142"/>
      <c r="L88" s="158"/>
    </row>
    <row r="89" spans="1:14" x14ac:dyDescent="0.3">
      <c r="B89" s="142"/>
      <c r="L89" s="158"/>
    </row>
    <row r="90" spans="1:14" x14ac:dyDescent="0.3">
      <c r="B90" s="142"/>
      <c r="L90" s="158"/>
    </row>
    <row r="91" spans="1:14" x14ac:dyDescent="0.3">
      <c r="B91" s="142"/>
      <c r="L91" s="158"/>
    </row>
    <row r="92" spans="1:14" x14ac:dyDescent="0.3">
      <c r="B92" s="142"/>
      <c r="L92" s="158"/>
    </row>
    <row r="93" spans="1:14" x14ac:dyDescent="0.3">
      <c r="B93" s="142"/>
      <c r="L93" s="158"/>
    </row>
    <row r="94" spans="1:14" x14ac:dyDescent="0.3">
      <c r="B94" s="142"/>
      <c r="L94" s="158"/>
    </row>
    <row r="95" spans="1:14" x14ac:dyDescent="0.3">
      <c r="B95" s="142"/>
      <c r="L95" s="158"/>
    </row>
    <row r="96" spans="1:14" x14ac:dyDescent="0.3">
      <c r="B96" s="142"/>
      <c r="L96" s="158"/>
    </row>
    <row r="97" spans="2:12" x14ac:dyDescent="0.3">
      <c r="B97" s="142"/>
      <c r="L97" s="158"/>
    </row>
    <row r="98" spans="2:12" x14ac:dyDescent="0.3">
      <c r="B98" s="142"/>
      <c r="L98" s="158"/>
    </row>
    <row r="99" spans="2:12" x14ac:dyDescent="0.3">
      <c r="B99" s="142"/>
      <c r="L99" s="158"/>
    </row>
    <row r="100" spans="2:12" x14ac:dyDescent="0.3">
      <c r="B100" s="142"/>
      <c r="L100" s="158"/>
    </row>
    <row r="101" spans="2:12" x14ac:dyDescent="0.3">
      <c r="B101" s="142"/>
      <c r="L101" s="158"/>
    </row>
    <row r="102" spans="2:12" x14ac:dyDescent="0.3">
      <c r="B102" s="142"/>
      <c r="L102" s="158"/>
    </row>
    <row r="103" spans="2:12" x14ac:dyDescent="0.3">
      <c r="B103" s="142"/>
      <c r="L103" s="158"/>
    </row>
    <row r="104" spans="2:12" x14ac:dyDescent="0.3">
      <c r="B104" s="142"/>
      <c r="L104" s="158"/>
    </row>
    <row r="105" spans="2:12" x14ac:dyDescent="0.3">
      <c r="B105" s="142"/>
      <c r="L105" s="158"/>
    </row>
    <row r="106" spans="2:12" x14ac:dyDescent="0.3">
      <c r="B106" s="142"/>
      <c r="L106" s="158"/>
    </row>
    <row r="107" spans="2:12" x14ac:dyDescent="0.3">
      <c r="B107" s="142"/>
      <c r="L107" s="158"/>
    </row>
    <row r="108" spans="2:12" x14ac:dyDescent="0.3">
      <c r="B108" s="142"/>
      <c r="L108" s="158"/>
    </row>
    <row r="109" spans="2:12" x14ac:dyDescent="0.3">
      <c r="B109" s="142"/>
      <c r="L109" s="158"/>
    </row>
    <row r="110" spans="2:12" x14ac:dyDescent="0.3">
      <c r="B110" s="142"/>
      <c r="L110" s="158"/>
    </row>
    <row r="111" spans="2:12" x14ac:dyDescent="0.3">
      <c r="B111" s="142"/>
      <c r="L111" s="158"/>
    </row>
    <row r="112" spans="2:12" x14ac:dyDescent="0.3">
      <c r="B112" s="142"/>
      <c r="L112" s="158"/>
    </row>
    <row r="113" spans="2:12" x14ac:dyDescent="0.3">
      <c r="B113" s="142"/>
      <c r="L113" s="158"/>
    </row>
    <row r="114" spans="2:12" x14ac:dyDescent="0.3">
      <c r="B114" s="142"/>
      <c r="L114" s="158"/>
    </row>
    <row r="115" spans="2:12" x14ac:dyDescent="0.3">
      <c r="B115" s="142"/>
      <c r="L115" s="158"/>
    </row>
    <row r="116" spans="2:12" x14ac:dyDescent="0.3">
      <c r="B116" s="142"/>
      <c r="L116" s="158"/>
    </row>
    <row r="117" spans="2:12" x14ac:dyDescent="0.3">
      <c r="B117" s="142"/>
      <c r="L117" s="158"/>
    </row>
    <row r="118" spans="2:12" x14ac:dyDescent="0.3">
      <c r="B118" s="142"/>
      <c r="L118" s="158"/>
    </row>
    <row r="119" spans="2:12" ht="13.8" thickBot="1" x14ac:dyDescent="0.35">
      <c r="B119" s="159"/>
      <c r="C119" s="160"/>
      <c r="D119" s="160"/>
      <c r="E119" s="160"/>
      <c r="F119" s="160"/>
      <c r="G119" s="160"/>
      <c r="H119" s="160"/>
      <c r="I119" s="160"/>
      <c r="J119" s="160"/>
      <c r="K119" s="160"/>
      <c r="L119" s="161"/>
    </row>
  </sheetData>
  <sheetProtection algorithmName="SHA-512" hashValue="iaAGf8PoBWVsR0v5fY/xTxEKX++h5fLBhZ6OVsqt7jqAAnM7597sC8oJwBBRBMlpsRPDF1tM6Mz2NFx6L0IdVA==" saltValue="Uer6/DljXAvj1nnQ1bNFxA==" spinCount="100000" sheet="1" selectLockedCells="1"/>
  <mergeCells count="43">
    <mergeCell ref="C17:L17"/>
    <mergeCell ref="C53:L59"/>
    <mergeCell ref="C37:L43"/>
    <mergeCell ref="C45:L51"/>
    <mergeCell ref="C18:L27"/>
    <mergeCell ref="C29:L35"/>
    <mergeCell ref="C36:L36"/>
    <mergeCell ref="C28:L28"/>
    <mergeCell ref="B28:B35"/>
    <mergeCell ref="B60:B67"/>
    <mergeCell ref="B52:B59"/>
    <mergeCell ref="B44:B51"/>
    <mergeCell ref="B36:B43"/>
    <mergeCell ref="C76:L76"/>
    <mergeCell ref="C71:F71"/>
    <mergeCell ref="G71:H71"/>
    <mergeCell ref="I71:J71"/>
    <mergeCell ref="K71:L71"/>
    <mergeCell ref="C72:F72"/>
    <mergeCell ref="G72:H72"/>
    <mergeCell ref="I72:J72"/>
    <mergeCell ref="K72:L72"/>
    <mergeCell ref="C70:F70"/>
    <mergeCell ref="G70:H70"/>
    <mergeCell ref="I70:J70"/>
    <mergeCell ref="K70:L70"/>
    <mergeCell ref="C61:L67"/>
    <mergeCell ref="B2:J5"/>
    <mergeCell ref="C60:L60"/>
    <mergeCell ref="B6:L6"/>
    <mergeCell ref="B7:D7"/>
    <mergeCell ref="E7:L7"/>
    <mergeCell ref="B9:D9"/>
    <mergeCell ref="B11:D11"/>
    <mergeCell ref="E9:L9"/>
    <mergeCell ref="E15:L15"/>
    <mergeCell ref="E13:L13"/>
    <mergeCell ref="E11:L11"/>
    <mergeCell ref="B13:D13"/>
    <mergeCell ref="B15:D15"/>
    <mergeCell ref="C52:L52"/>
    <mergeCell ref="C44:L44"/>
    <mergeCell ref="B17:B27"/>
  </mergeCells>
  <pageMargins left="0" right="0" top="0" bottom="0" header="0" footer="0"/>
  <pageSetup paperSize="9" scale="8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18DF2-5C9F-48A7-A693-0A79976057C0}">
  <sheetPr>
    <pageSetUpPr fitToPage="1"/>
  </sheetPr>
  <dimension ref="A1:R64"/>
  <sheetViews>
    <sheetView view="pageBreakPreview" zoomScaleNormal="100" zoomScaleSheetLayoutView="100" workbookViewId="0">
      <selection activeCell="E17" sqref="E17:F17"/>
    </sheetView>
  </sheetViews>
  <sheetFormatPr defaultColWidth="9.109375" defaultRowHeight="13.2" x14ac:dyDescent="0.25"/>
  <cols>
    <col min="1" max="1" width="2.33203125" style="17" customWidth="1"/>
    <col min="2" max="3" width="19.109375" style="21" customWidth="1"/>
    <col min="4" max="4" width="5.33203125" style="21" customWidth="1"/>
    <col min="5" max="8" width="12" style="21" customWidth="1"/>
    <col min="9" max="9" width="2.33203125" style="18" customWidth="1"/>
    <col min="10" max="13" width="9.109375" style="21"/>
    <col min="14" max="16384" width="9.109375" style="22"/>
  </cols>
  <sheetData>
    <row r="1" spans="1:13" s="17" customFormat="1" x14ac:dyDescent="0.25">
      <c r="B1" s="18"/>
      <c r="C1" s="18"/>
      <c r="D1" s="18"/>
      <c r="E1" s="18"/>
      <c r="F1" s="18"/>
      <c r="G1" s="18"/>
      <c r="H1" s="18"/>
      <c r="I1" s="18"/>
      <c r="J1" s="18"/>
      <c r="K1" s="18"/>
      <c r="L1" s="18"/>
      <c r="M1" s="18"/>
    </row>
    <row r="2" spans="1:13" s="1" customFormat="1" x14ac:dyDescent="0.3"/>
    <row r="3" spans="1:13" s="1" customFormat="1" ht="15.75" customHeight="1" x14ac:dyDescent="0.3">
      <c r="B3" s="347" t="s">
        <v>32</v>
      </c>
      <c r="C3" s="347"/>
      <c r="D3" s="347"/>
      <c r="E3" s="347"/>
      <c r="F3" s="347"/>
      <c r="G3" s="347"/>
      <c r="H3" s="347"/>
    </row>
    <row r="4" spans="1:13" s="1" customFormat="1" ht="15" customHeight="1" x14ac:dyDescent="0.3">
      <c r="B4" s="347"/>
      <c r="C4" s="347"/>
      <c r="D4" s="347"/>
      <c r="E4" s="347"/>
      <c r="F4" s="347"/>
      <c r="G4" s="347"/>
      <c r="H4" s="347"/>
    </row>
    <row r="5" spans="1:13" s="1" customFormat="1" ht="19.5" customHeight="1" thickBot="1" x14ac:dyDescent="0.35">
      <c r="B5" s="347"/>
      <c r="C5" s="347"/>
      <c r="D5" s="347"/>
      <c r="E5" s="347"/>
      <c r="F5" s="347"/>
      <c r="G5" s="347"/>
      <c r="H5" s="347"/>
    </row>
    <row r="6" spans="1:13" s="1" customFormat="1" ht="15" customHeight="1" x14ac:dyDescent="0.3">
      <c r="B6" s="418" t="s">
        <v>7</v>
      </c>
      <c r="C6" s="419"/>
      <c r="D6" s="419"/>
      <c r="E6" s="384" t="str">
        <f>'Cost Estimate'!E8</f>
        <v xml:space="preserve"> </v>
      </c>
      <c r="F6" s="384"/>
      <c r="G6" s="384"/>
      <c r="H6" s="432"/>
      <c r="I6" s="6"/>
    </row>
    <row r="7" spans="1:13" s="1" customFormat="1" ht="6.75" customHeight="1" x14ac:dyDescent="0.3">
      <c r="B7" s="6"/>
      <c r="C7" s="2"/>
      <c r="D7" s="2"/>
      <c r="E7" s="2"/>
      <c r="F7" s="2"/>
      <c r="G7" s="2"/>
      <c r="H7" s="3"/>
      <c r="I7" s="2"/>
    </row>
    <row r="8" spans="1:13" s="1" customFormat="1" ht="15" customHeight="1" x14ac:dyDescent="0.3">
      <c r="B8" s="420" t="s">
        <v>81</v>
      </c>
      <c r="C8" s="421"/>
      <c r="D8" s="421"/>
      <c r="E8" s="430" t="str">
        <f>'Cost Estimate'!E10</f>
        <v xml:space="preserve"> </v>
      </c>
      <c r="F8" s="430"/>
      <c r="G8" s="430"/>
      <c r="H8" s="431"/>
      <c r="I8" s="2"/>
    </row>
    <row r="9" spans="1:13" s="1" customFormat="1" ht="6.75" customHeight="1" x14ac:dyDescent="0.3">
      <c r="B9" s="6"/>
      <c r="C9" s="2"/>
      <c r="D9" s="2"/>
      <c r="E9" s="2"/>
      <c r="F9" s="2"/>
      <c r="G9" s="2"/>
      <c r="H9" s="3"/>
      <c r="I9" s="2"/>
    </row>
    <row r="10" spans="1:13" s="1" customFormat="1" ht="15" customHeight="1" x14ac:dyDescent="0.3">
      <c r="B10" s="420" t="s">
        <v>61</v>
      </c>
      <c r="C10" s="421"/>
      <c r="D10" s="421"/>
      <c r="E10" s="433">
        <f>SUM('Cost Estimate'!K58:L58)</f>
        <v>0</v>
      </c>
      <c r="F10" s="433"/>
      <c r="G10" s="433"/>
      <c r="H10" s="434"/>
      <c r="I10" s="2"/>
    </row>
    <row r="11" spans="1:13" s="1" customFormat="1" ht="6.75" customHeight="1" x14ac:dyDescent="0.3">
      <c r="B11" s="6"/>
      <c r="C11" s="2"/>
      <c r="D11" s="2"/>
      <c r="E11" s="2"/>
      <c r="F11" s="2"/>
      <c r="G11" s="2"/>
      <c r="H11" s="3"/>
      <c r="I11" s="2"/>
    </row>
    <row r="12" spans="1:13" s="1" customFormat="1" ht="15" customHeight="1" thickBot="1" x14ac:dyDescent="0.35">
      <c r="B12" s="422" t="s">
        <v>33</v>
      </c>
      <c r="C12" s="423"/>
      <c r="D12" s="423"/>
      <c r="E12" s="435">
        <f>SUM('Cost Estimate'!K22:L22)</f>
        <v>0</v>
      </c>
      <c r="F12" s="436"/>
      <c r="G12" s="423" t="s">
        <v>62</v>
      </c>
      <c r="H12" s="437"/>
      <c r="I12" s="2"/>
    </row>
    <row r="13" spans="1:13" s="1" customFormat="1" ht="6.75" customHeight="1" thickBot="1" x14ac:dyDescent="0.35">
      <c r="B13" s="35"/>
      <c r="C13" s="36"/>
      <c r="D13" s="36"/>
      <c r="E13" s="36"/>
      <c r="F13" s="36"/>
      <c r="G13" s="36"/>
      <c r="H13" s="37"/>
      <c r="I13" s="2"/>
    </row>
    <row r="14" spans="1:13" s="17" customFormat="1" x14ac:dyDescent="0.25">
      <c r="B14" s="39"/>
      <c r="C14" s="29"/>
      <c r="D14" s="29"/>
      <c r="E14" s="29"/>
      <c r="F14" s="29"/>
      <c r="G14" s="29"/>
      <c r="H14" s="30"/>
      <c r="I14" s="27"/>
      <c r="J14" s="18"/>
      <c r="K14" s="18"/>
      <c r="L14" s="18"/>
      <c r="M14" s="18"/>
    </row>
    <row r="15" spans="1:13" s="17" customFormat="1" ht="28.8" customHeight="1" x14ac:dyDescent="0.25">
      <c r="B15" s="176"/>
      <c r="C15" s="27"/>
      <c r="D15" s="27"/>
      <c r="E15" s="427" t="s">
        <v>82</v>
      </c>
      <c r="F15" s="428"/>
      <c r="G15" s="428"/>
      <c r="H15" s="429"/>
      <c r="I15" s="27"/>
      <c r="J15" s="18"/>
      <c r="K15" s="18"/>
      <c r="L15" s="18"/>
      <c r="M15" s="18"/>
    </row>
    <row r="16" spans="1:13" s="20" customFormat="1" ht="105" customHeight="1" x14ac:dyDescent="0.2">
      <c r="A16" s="19"/>
      <c r="B16" s="40" t="s">
        <v>28</v>
      </c>
      <c r="C16" s="410" t="s">
        <v>29</v>
      </c>
      <c r="D16" s="410"/>
      <c r="E16" s="425" t="s">
        <v>30</v>
      </c>
      <c r="F16" s="426"/>
      <c r="G16" s="411" t="s">
        <v>91</v>
      </c>
      <c r="H16" s="412"/>
      <c r="I16" s="38"/>
      <c r="K16" s="173"/>
    </row>
    <row r="17" spans="2:18" x14ac:dyDescent="0.25">
      <c r="B17" s="424" t="s">
        <v>20</v>
      </c>
      <c r="C17" s="410" t="s">
        <v>21</v>
      </c>
      <c r="D17" s="410"/>
      <c r="E17" s="406"/>
      <c r="F17" s="407"/>
      <c r="G17" s="408">
        <f>E17</f>
        <v>0</v>
      </c>
      <c r="H17" s="409"/>
      <c r="I17" s="27"/>
      <c r="K17" s="175"/>
      <c r="L17" s="175"/>
      <c r="M17" s="175"/>
      <c r="N17" s="175"/>
      <c r="O17" s="175"/>
      <c r="P17" s="175"/>
      <c r="Q17" s="175"/>
      <c r="R17" s="175"/>
    </row>
    <row r="18" spans="2:18" x14ac:dyDescent="0.25">
      <c r="B18" s="424"/>
      <c r="C18" s="410" t="s">
        <v>22</v>
      </c>
      <c r="D18" s="410"/>
      <c r="E18" s="406"/>
      <c r="F18" s="407"/>
      <c r="G18" s="408">
        <f t="shared" ref="G18:G32" si="0">G17+E18</f>
        <v>0</v>
      </c>
      <c r="H18" s="409"/>
      <c r="I18" s="27"/>
      <c r="K18" s="174"/>
    </row>
    <row r="19" spans="2:18" x14ac:dyDescent="0.25">
      <c r="B19" s="424"/>
      <c r="C19" s="410" t="s">
        <v>23</v>
      </c>
      <c r="D19" s="410"/>
      <c r="E19" s="406"/>
      <c r="F19" s="407"/>
      <c r="G19" s="408">
        <f t="shared" si="0"/>
        <v>0</v>
      </c>
      <c r="H19" s="409"/>
      <c r="I19" s="27"/>
      <c r="K19" s="174"/>
    </row>
    <row r="20" spans="2:18" x14ac:dyDescent="0.25">
      <c r="B20" s="424"/>
      <c r="C20" s="410" t="s">
        <v>24</v>
      </c>
      <c r="D20" s="410"/>
      <c r="E20" s="406"/>
      <c r="F20" s="407"/>
      <c r="G20" s="408">
        <f t="shared" si="0"/>
        <v>0</v>
      </c>
      <c r="H20" s="409"/>
      <c r="I20" s="27"/>
    </row>
    <row r="21" spans="2:18" x14ac:dyDescent="0.25">
      <c r="B21" s="424" t="s">
        <v>27</v>
      </c>
      <c r="C21" s="410" t="s">
        <v>21</v>
      </c>
      <c r="D21" s="410"/>
      <c r="E21" s="406"/>
      <c r="F21" s="407"/>
      <c r="G21" s="408">
        <f t="shared" si="0"/>
        <v>0</v>
      </c>
      <c r="H21" s="409"/>
      <c r="I21" s="27"/>
    </row>
    <row r="22" spans="2:18" x14ac:dyDescent="0.25">
      <c r="B22" s="424"/>
      <c r="C22" s="410" t="s">
        <v>22</v>
      </c>
      <c r="D22" s="410"/>
      <c r="E22" s="406"/>
      <c r="F22" s="407"/>
      <c r="G22" s="408">
        <f t="shared" si="0"/>
        <v>0</v>
      </c>
      <c r="H22" s="409"/>
      <c r="I22" s="27"/>
    </row>
    <row r="23" spans="2:18" x14ac:dyDescent="0.25">
      <c r="B23" s="424"/>
      <c r="C23" s="410" t="s">
        <v>23</v>
      </c>
      <c r="D23" s="410"/>
      <c r="E23" s="406"/>
      <c r="F23" s="407"/>
      <c r="G23" s="408">
        <f t="shared" si="0"/>
        <v>0</v>
      </c>
      <c r="H23" s="409"/>
      <c r="I23" s="27"/>
    </row>
    <row r="24" spans="2:18" x14ac:dyDescent="0.25">
      <c r="B24" s="424"/>
      <c r="C24" s="410" t="s">
        <v>24</v>
      </c>
      <c r="D24" s="410"/>
      <c r="E24" s="406"/>
      <c r="F24" s="407"/>
      <c r="G24" s="408">
        <f t="shared" si="0"/>
        <v>0</v>
      </c>
      <c r="H24" s="409"/>
      <c r="I24" s="27"/>
    </row>
    <row r="25" spans="2:18" x14ac:dyDescent="0.25">
      <c r="B25" s="424" t="s">
        <v>26</v>
      </c>
      <c r="C25" s="410" t="s">
        <v>21</v>
      </c>
      <c r="D25" s="410"/>
      <c r="E25" s="406"/>
      <c r="F25" s="407"/>
      <c r="G25" s="408">
        <f t="shared" si="0"/>
        <v>0</v>
      </c>
      <c r="H25" s="409"/>
      <c r="I25" s="27"/>
    </row>
    <row r="26" spans="2:18" x14ac:dyDescent="0.25">
      <c r="B26" s="424"/>
      <c r="C26" s="410" t="s">
        <v>22</v>
      </c>
      <c r="D26" s="410"/>
      <c r="E26" s="406"/>
      <c r="F26" s="407"/>
      <c r="G26" s="408">
        <f t="shared" si="0"/>
        <v>0</v>
      </c>
      <c r="H26" s="409"/>
      <c r="I26" s="27"/>
    </row>
    <row r="27" spans="2:18" x14ac:dyDescent="0.25">
      <c r="B27" s="424"/>
      <c r="C27" s="410" t="s">
        <v>23</v>
      </c>
      <c r="D27" s="410"/>
      <c r="E27" s="406"/>
      <c r="F27" s="407"/>
      <c r="G27" s="408">
        <f t="shared" si="0"/>
        <v>0</v>
      </c>
      <c r="H27" s="409"/>
      <c r="I27" s="27"/>
    </row>
    <row r="28" spans="2:18" x14ac:dyDescent="0.25">
      <c r="B28" s="424"/>
      <c r="C28" s="410" t="s">
        <v>24</v>
      </c>
      <c r="D28" s="410"/>
      <c r="E28" s="406"/>
      <c r="F28" s="407"/>
      <c r="G28" s="408">
        <f t="shared" si="0"/>
        <v>0</v>
      </c>
      <c r="H28" s="409"/>
      <c r="I28" s="27"/>
    </row>
    <row r="29" spans="2:18" x14ac:dyDescent="0.25">
      <c r="B29" s="424" t="s">
        <v>25</v>
      </c>
      <c r="C29" s="410" t="s">
        <v>21</v>
      </c>
      <c r="D29" s="410"/>
      <c r="E29" s="406"/>
      <c r="F29" s="407"/>
      <c r="G29" s="408">
        <f t="shared" si="0"/>
        <v>0</v>
      </c>
      <c r="H29" s="409"/>
      <c r="I29" s="27"/>
    </row>
    <row r="30" spans="2:18" x14ac:dyDescent="0.25">
      <c r="B30" s="424"/>
      <c r="C30" s="410" t="s">
        <v>22</v>
      </c>
      <c r="D30" s="410"/>
      <c r="E30" s="406"/>
      <c r="F30" s="407"/>
      <c r="G30" s="408">
        <f t="shared" si="0"/>
        <v>0</v>
      </c>
      <c r="H30" s="409"/>
      <c r="I30" s="27"/>
    </row>
    <row r="31" spans="2:18" x14ac:dyDescent="0.25">
      <c r="B31" s="424"/>
      <c r="C31" s="410" t="s">
        <v>23</v>
      </c>
      <c r="D31" s="410"/>
      <c r="E31" s="406"/>
      <c r="F31" s="407"/>
      <c r="G31" s="408">
        <f t="shared" si="0"/>
        <v>0</v>
      </c>
      <c r="H31" s="409"/>
      <c r="I31" s="27"/>
    </row>
    <row r="32" spans="2:18" x14ac:dyDescent="0.25">
      <c r="B32" s="448"/>
      <c r="C32" s="417" t="s">
        <v>24</v>
      </c>
      <c r="D32" s="417"/>
      <c r="E32" s="413"/>
      <c r="F32" s="414"/>
      <c r="G32" s="415">
        <f t="shared" si="0"/>
        <v>0</v>
      </c>
      <c r="H32" s="416"/>
      <c r="I32" s="27"/>
    </row>
    <row r="33" spans="2:9" x14ac:dyDescent="0.25">
      <c r="B33" s="41"/>
      <c r="C33" s="10"/>
      <c r="D33" s="10"/>
      <c r="E33" s="10"/>
      <c r="F33" s="10"/>
      <c r="G33" s="10"/>
      <c r="H33" s="182"/>
      <c r="I33" s="27"/>
    </row>
    <row r="34" spans="2:9" x14ac:dyDescent="0.25">
      <c r="B34" s="41"/>
      <c r="C34" s="10"/>
      <c r="D34" s="10"/>
      <c r="E34" s="10"/>
      <c r="F34" s="10"/>
      <c r="G34" s="10"/>
      <c r="H34" s="182"/>
      <c r="I34" s="27"/>
    </row>
    <row r="35" spans="2:9" x14ac:dyDescent="0.25">
      <c r="B35" s="41"/>
      <c r="C35" s="10"/>
      <c r="D35" s="10"/>
      <c r="E35" s="10"/>
      <c r="F35" s="10"/>
      <c r="G35" s="10"/>
      <c r="H35" s="182"/>
      <c r="I35" s="27"/>
    </row>
    <row r="36" spans="2:9" x14ac:dyDescent="0.25">
      <c r="B36" s="41"/>
      <c r="C36" s="10"/>
      <c r="D36" s="10"/>
      <c r="E36" s="10"/>
      <c r="F36" s="10"/>
      <c r="G36" s="10"/>
      <c r="H36" s="182"/>
      <c r="I36" s="27"/>
    </row>
    <row r="37" spans="2:9" x14ac:dyDescent="0.25">
      <c r="B37" s="41"/>
      <c r="C37" s="10"/>
      <c r="D37" s="10"/>
      <c r="E37" s="10"/>
      <c r="F37" s="10"/>
      <c r="G37" s="10"/>
      <c r="H37" s="182"/>
      <c r="I37" s="27"/>
    </row>
    <row r="38" spans="2:9" x14ac:dyDescent="0.25">
      <c r="B38" s="41"/>
      <c r="C38" s="10"/>
      <c r="D38" s="10"/>
      <c r="E38" s="10"/>
      <c r="F38" s="10"/>
      <c r="G38" s="10"/>
      <c r="H38" s="182"/>
      <c r="I38" s="27"/>
    </row>
    <row r="39" spans="2:9" x14ac:dyDescent="0.25">
      <c r="B39" s="41"/>
      <c r="C39" s="10"/>
      <c r="D39" s="10"/>
      <c r="E39" s="10"/>
      <c r="F39" s="10"/>
      <c r="G39" s="10"/>
      <c r="H39" s="182"/>
      <c r="I39" s="27"/>
    </row>
    <row r="40" spans="2:9" x14ac:dyDescent="0.25">
      <c r="B40" s="41"/>
      <c r="C40" s="10"/>
      <c r="D40" s="10"/>
      <c r="E40" s="10"/>
      <c r="F40" s="10"/>
      <c r="G40" s="10"/>
      <c r="H40" s="182"/>
      <c r="I40" s="27"/>
    </row>
    <row r="41" spans="2:9" x14ac:dyDescent="0.25">
      <c r="B41" s="41"/>
      <c r="C41" s="10"/>
      <c r="D41" s="10"/>
      <c r="E41" s="10"/>
      <c r="F41" s="10"/>
      <c r="G41" s="10"/>
      <c r="H41" s="182"/>
      <c r="I41" s="27"/>
    </row>
    <row r="42" spans="2:9" x14ac:dyDescent="0.25">
      <c r="B42" s="41"/>
      <c r="C42" s="10"/>
      <c r="D42" s="10"/>
      <c r="E42" s="10"/>
      <c r="F42" s="10"/>
      <c r="G42" s="10"/>
      <c r="H42" s="182"/>
      <c r="I42" s="27"/>
    </row>
    <row r="43" spans="2:9" x14ac:dyDescent="0.25">
      <c r="B43" s="41"/>
      <c r="C43" s="10"/>
      <c r="D43" s="10"/>
      <c r="E43" s="10"/>
      <c r="F43" s="10"/>
      <c r="G43" s="10"/>
      <c r="H43" s="182"/>
      <c r="I43" s="27"/>
    </row>
    <row r="44" spans="2:9" x14ac:dyDescent="0.25">
      <c r="B44" s="41"/>
      <c r="C44" s="10"/>
      <c r="D44" s="10"/>
      <c r="E44" s="10"/>
      <c r="F44" s="10"/>
      <c r="G44" s="10"/>
      <c r="H44" s="182"/>
      <c r="I44" s="27"/>
    </row>
    <row r="45" spans="2:9" x14ac:dyDescent="0.25">
      <c r="B45" s="41"/>
      <c r="C45" s="10"/>
      <c r="D45" s="10"/>
      <c r="E45" s="10"/>
      <c r="F45" s="10"/>
      <c r="G45" s="10"/>
      <c r="H45" s="182"/>
      <c r="I45" s="27"/>
    </row>
    <row r="46" spans="2:9" x14ac:dyDescent="0.25">
      <c r="B46" s="41"/>
      <c r="C46" s="10"/>
      <c r="D46" s="10"/>
      <c r="E46" s="10"/>
      <c r="F46" s="10"/>
      <c r="G46" s="10"/>
      <c r="H46" s="182"/>
      <c r="I46" s="27"/>
    </row>
    <row r="47" spans="2:9" x14ac:dyDescent="0.25">
      <c r="B47" s="41"/>
      <c r="C47" s="10"/>
      <c r="D47" s="10"/>
      <c r="E47" s="10"/>
      <c r="F47" s="10"/>
      <c r="G47" s="10"/>
      <c r="H47" s="182"/>
      <c r="I47" s="27"/>
    </row>
    <row r="48" spans="2:9" x14ac:dyDescent="0.25">
      <c r="B48" s="41"/>
      <c r="C48" s="10"/>
      <c r="D48" s="10"/>
      <c r="E48" s="10"/>
      <c r="F48" s="10"/>
      <c r="G48" s="10"/>
      <c r="H48" s="182"/>
      <c r="I48" s="27"/>
    </row>
    <row r="49" spans="1:13" x14ac:dyDescent="0.25">
      <c r="B49" s="41"/>
      <c r="C49" s="10"/>
      <c r="D49" s="10"/>
      <c r="E49" s="10"/>
      <c r="F49" s="10"/>
      <c r="G49" s="10"/>
      <c r="H49" s="182"/>
      <c r="I49" s="27"/>
    </row>
    <row r="50" spans="1:13" x14ac:dyDescent="0.25">
      <c r="B50" s="41"/>
      <c r="C50" s="10"/>
      <c r="D50" s="10"/>
      <c r="E50" s="10"/>
      <c r="F50" s="10"/>
      <c r="G50" s="10"/>
      <c r="H50" s="182"/>
      <c r="I50" s="27"/>
    </row>
    <row r="51" spans="1:13" x14ac:dyDescent="0.25">
      <c r="B51" s="41"/>
      <c r="C51" s="10"/>
      <c r="D51" s="10"/>
      <c r="E51" s="10"/>
      <c r="F51" s="10"/>
      <c r="G51" s="10"/>
      <c r="H51" s="182"/>
      <c r="I51" s="27"/>
    </row>
    <row r="52" spans="1:13" s="17" customFormat="1" ht="13.8" thickBot="1" x14ac:dyDescent="0.3">
      <c r="B52" s="44"/>
      <c r="C52" s="45"/>
      <c r="D52" s="45"/>
      <c r="E52" s="45"/>
      <c r="F52" s="45"/>
      <c r="G52" s="45"/>
      <c r="H52" s="46"/>
      <c r="I52" s="27"/>
      <c r="J52" s="18"/>
      <c r="K52" s="18"/>
      <c r="L52" s="18"/>
      <c r="M52" s="18"/>
    </row>
    <row r="53" spans="1:13" ht="6.75" customHeight="1" thickBot="1" x14ac:dyDescent="0.3">
      <c r="B53" s="32"/>
      <c r="C53" s="33"/>
      <c r="D53" s="33"/>
      <c r="E53" s="33"/>
      <c r="F53" s="33"/>
      <c r="G53" s="33"/>
      <c r="H53" s="34"/>
    </row>
    <row r="54" spans="1:13" s="26" customFormat="1" ht="12.6" x14ac:dyDescent="0.2">
      <c r="A54" s="23"/>
      <c r="B54" s="66" t="s">
        <v>2</v>
      </c>
      <c r="C54" s="446" t="s">
        <v>3</v>
      </c>
      <c r="D54" s="446"/>
      <c r="E54" s="446"/>
      <c r="F54" s="446"/>
      <c r="G54" s="446"/>
      <c r="H54" s="447"/>
      <c r="I54" s="24"/>
      <c r="J54" s="25"/>
      <c r="K54" s="25"/>
      <c r="L54" s="25"/>
      <c r="M54" s="25"/>
    </row>
    <row r="55" spans="1:13" x14ac:dyDescent="0.25">
      <c r="B55" s="164"/>
      <c r="C55" s="444"/>
      <c r="D55" s="444"/>
      <c r="E55" s="444"/>
      <c r="F55" s="444"/>
      <c r="G55" s="444"/>
      <c r="H55" s="445"/>
    </row>
    <row r="56" spans="1:13" x14ac:dyDescent="0.25">
      <c r="B56" s="164"/>
      <c r="C56" s="444"/>
      <c r="D56" s="444"/>
      <c r="E56" s="444"/>
      <c r="F56" s="444"/>
      <c r="G56" s="444"/>
      <c r="H56" s="445"/>
    </row>
    <row r="57" spans="1:13" ht="6.75" customHeight="1" thickBot="1" x14ac:dyDescent="0.3">
      <c r="B57" s="67"/>
      <c r="C57" s="68"/>
      <c r="D57" s="68"/>
      <c r="E57" s="68"/>
      <c r="F57" s="68"/>
      <c r="G57" s="68"/>
      <c r="H57" s="69"/>
    </row>
    <row r="58" spans="1:13" x14ac:dyDescent="0.25">
      <c r="B58" s="28" t="s">
        <v>36</v>
      </c>
      <c r="C58" s="29"/>
      <c r="D58" s="29"/>
      <c r="E58" s="29"/>
      <c r="F58" s="29"/>
      <c r="G58" s="29"/>
      <c r="H58" s="30"/>
    </row>
    <row r="59" spans="1:13" x14ac:dyDescent="0.25">
      <c r="B59" s="438" t="s">
        <v>66</v>
      </c>
      <c r="C59" s="439"/>
      <c r="D59" s="439"/>
      <c r="E59" s="439"/>
      <c r="F59" s="439"/>
      <c r="G59" s="439"/>
      <c r="H59" s="440"/>
    </row>
    <row r="60" spans="1:13" x14ac:dyDescent="0.25">
      <c r="B60" s="438"/>
      <c r="C60" s="439"/>
      <c r="D60" s="439"/>
      <c r="E60" s="439"/>
      <c r="F60" s="439"/>
      <c r="G60" s="439"/>
      <c r="H60" s="440"/>
    </row>
    <row r="61" spans="1:13" x14ac:dyDescent="0.25">
      <c r="B61" s="438"/>
      <c r="C61" s="439"/>
      <c r="D61" s="439"/>
      <c r="E61" s="439"/>
      <c r="F61" s="439"/>
      <c r="G61" s="439"/>
      <c r="H61" s="440"/>
    </row>
    <row r="62" spans="1:13" x14ac:dyDescent="0.25">
      <c r="B62" s="438"/>
      <c r="C62" s="439"/>
      <c r="D62" s="439"/>
      <c r="E62" s="439"/>
      <c r="F62" s="439"/>
      <c r="G62" s="439"/>
      <c r="H62" s="440"/>
    </row>
    <row r="63" spans="1:13" ht="13.8" thickBot="1" x14ac:dyDescent="0.3">
      <c r="B63" s="441"/>
      <c r="C63" s="442"/>
      <c r="D63" s="442"/>
      <c r="E63" s="442"/>
      <c r="F63" s="442"/>
      <c r="G63" s="442"/>
      <c r="H63" s="443"/>
    </row>
    <row r="64" spans="1:13" ht="7.5" customHeight="1" x14ac:dyDescent="0.25"/>
  </sheetData>
  <sheetProtection algorithmName="SHA-512" hashValue="aYdim7Ef6R2sg97ufrM9olYAXxkTWMzCvVMPvdDPFaDizF45gJdKdnw0wOb3SyzbKXSf4L4g8HFps1yz09ClCA==" saltValue="fSxIaCAcOBT5e0zs6VFZLA==" spinCount="100000" sheet="1" selectLockedCells="1"/>
  <mergeCells count="70">
    <mergeCell ref="E10:H10"/>
    <mergeCell ref="E12:F12"/>
    <mergeCell ref="G12:H12"/>
    <mergeCell ref="B59:H63"/>
    <mergeCell ref="C56:H56"/>
    <mergeCell ref="C55:H55"/>
    <mergeCell ref="C54:H54"/>
    <mergeCell ref="C27:D27"/>
    <mergeCell ref="B25:B28"/>
    <mergeCell ref="B29:B32"/>
    <mergeCell ref="E26:F26"/>
    <mergeCell ref="G26:H26"/>
    <mergeCell ref="E27:F27"/>
    <mergeCell ref="G27:H27"/>
    <mergeCell ref="G18:H18"/>
    <mergeCell ref="C26:D26"/>
    <mergeCell ref="B3:H5"/>
    <mergeCell ref="B6:D6"/>
    <mergeCell ref="B10:D10"/>
    <mergeCell ref="C23:D23"/>
    <mergeCell ref="C22:D22"/>
    <mergeCell ref="B12:D12"/>
    <mergeCell ref="B17:B20"/>
    <mergeCell ref="B21:B24"/>
    <mergeCell ref="C24:D24"/>
    <mergeCell ref="E22:F22"/>
    <mergeCell ref="G22:H22"/>
    <mergeCell ref="E16:F16"/>
    <mergeCell ref="E15:H15"/>
    <mergeCell ref="B8:D8"/>
    <mergeCell ref="E8:H8"/>
    <mergeCell ref="E6:H6"/>
    <mergeCell ref="C25:D25"/>
    <mergeCell ref="E28:F28"/>
    <mergeCell ref="G28:H28"/>
    <mergeCell ref="C29:D29"/>
    <mergeCell ref="C28:D28"/>
    <mergeCell ref="E29:F29"/>
    <mergeCell ref="G29:H29"/>
    <mergeCell ref="E30:F30"/>
    <mergeCell ref="G30:H30"/>
    <mergeCell ref="E32:F32"/>
    <mergeCell ref="G32:H32"/>
    <mergeCell ref="C32:D32"/>
    <mergeCell ref="C31:D31"/>
    <mergeCell ref="C30:D30"/>
    <mergeCell ref="E31:F31"/>
    <mergeCell ref="G31:H31"/>
    <mergeCell ref="E24:F24"/>
    <mergeCell ref="G24:H24"/>
    <mergeCell ref="E25:F25"/>
    <mergeCell ref="G25:H25"/>
    <mergeCell ref="C16:D16"/>
    <mergeCell ref="E20:F20"/>
    <mergeCell ref="G20:H20"/>
    <mergeCell ref="C21:D21"/>
    <mergeCell ref="C20:D20"/>
    <mergeCell ref="C19:D19"/>
    <mergeCell ref="C18:D18"/>
    <mergeCell ref="C17:D17"/>
    <mergeCell ref="G16:H16"/>
    <mergeCell ref="E17:F17"/>
    <mergeCell ref="G17:H17"/>
    <mergeCell ref="E18:F18"/>
    <mergeCell ref="E19:F19"/>
    <mergeCell ref="G19:H19"/>
    <mergeCell ref="E21:F21"/>
    <mergeCell ref="G21:H21"/>
    <mergeCell ref="E23:F23"/>
    <mergeCell ref="G23:H23"/>
  </mergeCells>
  <printOptions horizontalCentered="1"/>
  <pageMargins left="0" right="0" top="0" bottom="0" header="0" footer="0"/>
  <pageSetup paperSize="9" scale="8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F0CF7-02F3-442D-91C6-CCCD69987867}">
  <sheetPr>
    <pageSetUpPr fitToPage="1"/>
  </sheetPr>
  <dimension ref="A1:M49"/>
  <sheetViews>
    <sheetView view="pageBreakPreview" topLeftCell="A7" zoomScaleNormal="100" zoomScaleSheetLayoutView="100" workbookViewId="0">
      <selection activeCell="D7" sqref="D7:H7"/>
    </sheetView>
  </sheetViews>
  <sheetFormatPr defaultColWidth="9.109375" defaultRowHeight="13.8" x14ac:dyDescent="0.25"/>
  <cols>
    <col min="1" max="1" width="2.33203125" style="13" customWidth="1"/>
    <col min="2" max="2" width="5.6640625" style="15" customWidth="1"/>
    <col min="3" max="4" width="23.44140625" style="15" customWidth="1"/>
    <col min="5" max="6" width="22.6640625" style="15" customWidth="1"/>
    <col min="7" max="7" width="19.88671875" style="15" customWidth="1"/>
    <col min="8" max="8" width="13.5546875" style="15" customWidth="1"/>
    <col min="9" max="9" width="2.33203125" style="14" customWidth="1"/>
    <col min="10" max="13" width="9.109375" style="15"/>
    <col min="14" max="16384" width="9.109375" style="16"/>
  </cols>
  <sheetData>
    <row r="1" spans="1:13" s="13" customFormat="1" x14ac:dyDescent="0.25">
      <c r="B1" s="14"/>
      <c r="C1" s="14"/>
      <c r="D1" s="14"/>
      <c r="E1" s="14"/>
      <c r="F1" s="14"/>
      <c r="G1" s="14"/>
      <c r="H1" s="14"/>
      <c r="I1" s="14"/>
      <c r="J1" s="14"/>
      <c r="K1" s="14"/>
      <c r="L1" s="14"/>
      <c r="M1" s="14"/>
    </row>
    <row r="2" spans="1:13" s="8" customFormat="1" x14ac:dyDescent="0.3"/>
    <row r="3" spans="1:13" s="7" customFormat="1" ht="15.75" customHeight="1" x14ac:dyDescent="0.3">
      <c r="B3" s="347" t="s">
        <v>76</v>
      </c>
      <c r="C3" s="347"/>
      <c r="D3" s="347"/>
      <c r="E3" s="347"/>
      <c r="F3" s="347"/>
      <c r="G3" s="347"/>
      <c r="H3" s="347"/>
    </row>
    <row r="4" spans="1:13" s="8" customFormat="1" ht="15" customHeight="1" x14ac:dyDescent="0.3">
      <c r="B4" s="347"/>
      <c r="C4" s="347"/>
      <c r="D4" s="347"/>
      <c r="E4" s="347"/>
      <c r="F4" s="347"/>
      <c r="G4" s="347"/>
      <c r="H4" s="347"/>
    </row>
    <row r="5" spans="1:13" s="8" customFormat="1" ht="15" customHeight="1" x14ac:dyDescent="0.3">
      <c r="B5" s="347"/>
      <c r="C5" s="347"/>
      <c r="D5" s="347"/>
      <c r="E5" s="347"/>
      <c r="F5" s="347"/>
      <c r="G5" s="347"/>
      <c r="H5" s="347"/>
    </row>
    <row r="6" spans="1:13" s="8" customFormat="1" ht="15" customHeight="1" thickBot="1" x14ac:dyDescent="0.35">
      <c r="B6" s="347"/>
      <c r="C6" s="347"/>
      <c r="D6" s="347"/>
      <c r="E6" s="347"/>
      <c r="F6" s="347"/>
      <c r="G6" s="347"/>
      <c r="H6" s="347"/>
    </row>
    <row r="7" spans="1:13" s="1" customFormat="1" ht="15" customHeight="1" x14ac:dyDescent="0.3">
      <c r="B7" s="467" t="s">
        <v>7</v>
      </c>
      <c r="C7" s="468"/>
      <c r="D7" s="384" t="str">
        <f>'Cost Estimate'!E8</f>
        <v xml:space="preserve"> </v>
      </c>
      <c r="E7" s="384"/>
      <c r="F7" s="384"/>
      <c r="G7" s="384"/>
      <c r="H7" s="385"/>
      <c r="I7" s="2"/>
    </row>
    <row r="8" spans="1:13" s="1" customFormat="1" ht="6.75" customHeight="1" x14ac:dyDescent="0.3">
      <c r="B8" s="6"/>
      <c r="C8" s="2"/>
      <c r="D8" s="2"/>
      <c r="E8" s="2"/>
      <c r="F8" s="2"/>
      <c r="G8" s="2"/>
      <c r="H8" s="3"/>
      <c r="I8" s="2"/>
    </row>
    <row r="9" spans="1:13" s="1" customFormat="1" ht="15" customHeight="1" x14ac:dyDescent="0.3">
      <c r="B9" s="420" t="s">
        <v>81</v>
      </c>
      <c r="C9" s="421"/>
      <c r="D9" s="462" t="str">
        <f>'Cost Estimate'!E10</f>
        <v xml:space="preserve"> </v>
      </c>
      <c r="E9" s="462"/>
      <c r="F9" s="462"/>
      <c r="G9" s="462"/>
      <c r="H9" s="463"/>
      <c r="I9" s="2"/>
    </row>
    <row r="10" spans="1:13" s="1" customFormat="1" ht="6.75" customHeight="1" thickBot="1" x14ac:dyDescent="0.35">
      <c r="B10" s="4"/>
      <c r="C10" s="9"/>
      <c r="D10" s="9"/>
      <c r="E10" s="9"/>
      <c r="F10" s="9"/>
      <c r="G10" s="9"/>
      <c r="H10" s="12"/>
      <c r="I10" s="2"/>
    </row>
    <row r="11" spans="1:13" s="17" customFormat="1" ht="13.2" x14ac:dyDescent="0.25">
      <c r="B11" s="74" t="s">
        <v>84</v>
      </c>
      <c r="C11" s="52"/>
      <c r="D11" s="52"/>
      <c r="E11" s="52"/>
      <c r="F11" s="52"/>
      <c r="G11" s="52"/>
      <c r="H11" s="53"/>
      <c r="I11" s="27"/>
      <c r="J11" s="18"/>
      <c r="K11" s="173"/>
      <c r="L11" s="18"/>
      <c r="M11" s="18"/>
    </row>
    <row r="12" spans="1:13" s="17" customFormat="1" ht="7.5" customHeight="1" x14ac:dyDescent="0.25">
      <c r="B12" s="54"/>
      <c r="C12" s="50"/>
      <c r="D12" s="50"/>
      <c r="E12" s="50"/>
      <c r="F12" s="50"/>
      <c r="G12" s="50"/>
      <c r="H12" s="55"/>
      <c r="I12" s="27"/>
      <c r="J12" s="18"/>
      <c r="K12" s="174"/>
      <c r="L12" s="18"/>
      <c r="M12" s="18"/>
    </row>
    <row r="13" spans="1:13" s="23" customFormat="1" ht="14.25" customHeight="1" x14ac:dyDescent="0.2">
      <c r="B13" s="454" t="s">
        <v>40</v>
      </c>
      <c r="C13" s="410" t="s">
        <v>41</v>
      </c>
      <c r="D13" s="410"/>
      <c r="E13" s="460" t="s">
        <v>90</v>
      </c>
      <c r="F13" s="410" t="s">
        <v>82</v>
      </c>
      <c r="G13" s="469" t="s">
        <v>45</v>
      </c>
      <c r="H13" s="470"/>
      <c r="I13" s="51"/>
      <c r="J13" s="24"/>
      <c r="K13" s="173" t="s">
        <v>90</v>
      </c>
      <c r="L13" s="24"/>
      <c r="M13" s="24"/>
    </row>
    <row r="14" spans="1:13" s="20" customFormat="1" ht="39.6" customHeight="1" x14ac:dyDescent="0.2">
      <c r="A14" s="19"/>
      <c r="B14" s="454"/>
      <c r="C14" s="410"/>
      <c r="D14" s="410"/>
      <c r="E14" s="460"/>
      <c r="F14" s="410"/>
      <c r="G14" s="72" t="s">
        <v>42</v>
      </c>
      <c r="H14" s="73" t="s">
        <v>12</v>
      </c>
      <c r="I14" s="38"/>
      <c r="K14" s="175" t="s">
        <v>93</v>
      </c>
    </row>
    <row r="15" spans="1:13" s="22" customFormat="1" ht="15" customHeight="1" x14ac:dyDescent="0.25">
      <c r="A15" s="17"/>
      <c r="B15" s="56">
        <v>1</v>
      </c>
      <c r="C15" s="456" t="s">
        <v>8</v>
      </c>
      <c r="D15" s="456"/>
      <c r="E15" s="153">
        <v>0</v>
      </c>
      <c r="F15" s="64">
        <f>SUM('Cost Estimate'!K30:L30)</f>
        <v>0</v>
      </c>
      <c r="G15" s="47">
        <f>F15-E15</f>
        <v>0</v>
      </c>
      <c r="H15" s="172">
        <f>IF(E15,G15/E15,0)</f>
        <v>0</v>
      </c>
      <c r="I15" s="27"/>
      <c r="J15" s="21"/>
      <c r="K15" s="174"/>
      <c r="L15" s="21"/>
      <c r="M15" s="21"/>
    </row>
    <row r="16" spans="1:13" s="22" customFormat="1" ht="15" customHeight="1" x14ac:dyDescent="0.25">
      <c r="A16" s="17"/>
      <c r="B16" s="56">
        <v>2</v>
      </c>
      <c r="C16" s="456" t="s">
        <v>46</v>
      </c>
      <c r="D16" s="456"/>
      <c r="E16" s="153"/>
      <c r="F16" s="64">
        <f>SUM('Cost Estimate'!K41:L41)</f>
        <v>0</v>
      </c>
      <c r="G16" s="47">
        <f t="shared" ref="G16:G21" si="0">F16-E16</f>
        <v>0</v>
      </c>
      <c r="H16" s="172">
        <f t="shared" ref="H16:H21" si="1">IF(E16,G16/E16,0)</f>
        <v>0</v>
      </c>
      <c r="I16" s="27"/>
      <c r="J16" s="21"/>
      <c r="K16" s="21"/>
      <c r="L16" s="21"/>
      <c r="M16" s="21"/>
    </row>
    <row r="17" spans="1:13" s="22" customFormat="1" ht="15" customHeight="1" x14ac:dyDescent="0.25">
      <c r="A17" s="17"/>
      <c r="B17" s="56">
        <v>3</v>
      </c>
      <c r="C17" s="456" t="s">
        <v>64</v>
      </c>
      <c r="D17" s="456"/>
      <c r="E17" s="153"/>
      <c r="F17" s="64">
        <f>SUM('Cost Estimate'!K45:L45)</f>
        <v>0</v>
      </c>
      <c r="G17" s="47">
        <f t="shared" si="0"/>
        <v>0</v>
      </c>
      <c r="H17" s="172">
        <f t="shared" si="1"/>
        <v>0</v>
      </c>
      <c r="I17" s="27"/>
      <c r="J17" s="21"/>
      <c r="K17" s="21"/>
      <c r="L17" s="21"/>
      <c r="M17" s="21"/>
    </row>
    <row r="18" spans="1:13" s="22" customFormat="1" ht="15" customHeight="1" x14ac:dyDescent="0.25">
      <c r="A18" s="17"/>
      <c r="B18" s="56">
        <v>4</v>
      </c>
      <c r="C18" s="456" t="s">
        <v>13</v>
      </c>
      <c r="D18" s="456"/>
      <c r="E18" s="153"/>
      <c r="F18" s="64">
        <f>SUM('Cost Estimate'!K49:L49)</f>
        <v>0</v>
      </c>
      <c r="G18" s="47">
        <f t="shared" si="0"/>
        <v>0</v>
      </c>
      <c r="H18" s="172">
        <f t="shared" si="1"/>
        <v>0</v>
      </c>
      <c r="I18" s="27"/>
      <c r="J18" s="21"/>
      <c r="K18" s="21"/>
      <c r="L18" s="21"/>
      <c r="M18" s="21"/>
    </row>
    <row r="19" spans="1:13" s="22" customFormat="1" ht="15" customHeight="1" x14ac:dyDescent="0.25">
      <c r="A19" s="17"/>
      <c r="B19" s="56">
        <v>6</v>
      </c>
      <c r="C19" s="456" t="s">
        <v>18</v>
      </c>
      <c r="D19" s="456"/>
      <c r="E19" s="153"/>
      <c r="F19" s="64">
        <f>SUM('Cost Estimate'!K52:L52)</f>
        <v>0</v>
      </c>
      <c r="G19" s="47">
        <f t="shared" si="0"/>
        <v>0</v>
      </c>
      <c r="H19" s="172">
        <f t="shared" si="1"/>
        <v>0</v>
      </c>
      <c r="I19" s="27"/>
      <c r="J19" s="21"/>
      <c r="K19" s="21"/>
      <c r="L19" s="21"/>
      <c r="M19" s="21"/>
    </row>
    <row r="20" spans="1:13" s="22" customFormat="1" ht="15" customHeight="1" x14ac:dyDescent="0.25">
      <c r="A20" s="17"/>
      <c r="B20" s="56">
        <v>7</v>
      </c>
      <c r="C20" s="456" t="s">
        <v>68</v>
      </c>
      <c r="D20" s="456"/>
      <c r="E20" s="153"/>
      <c r="F20" s="64">
        <f>SUM('Cost Estimate'!K53:L53)</f>
        <v>0</v>
      </c>
      <c r="G20" s="47">
        <f t="shared" si="0"/>
        <v>0</v>
      </c>
      <c r="H20" s="172">
        <f t="shared" si="1"/>
        <v>0</v>
      </c>
      <c r="I20" s="27"/>
      <c r="J20" s="21"/>
      <c r="K20" s="21"/>
      <c r="L20" s="21"/>
      <c r="M20" s="21"/>
    </row>
    <row r="21" spans="1:13" s="22" customFormat="1" ht="15" customHeight="1" x14ac:dyDescent="0.25">
      <c r="A21" s="17"/>
      <c r="B21" s="56">
        <v>8</v>
      </c>
      <c r="C21" s="456" t="s">
        <v>63</v>
      </c>
      <c r="D21" s="456"/>
      <c r="E21" s="171">
        <f>SUM(E15:E20)</f>
        <v>0</v>
      </c>
      <c r="F21" s="64">
        <f>SUM('Cost Estimate'!K58:L58)</f>
        <v>0</v>
      </c>
      <c r="G21" s="47">
        <f t="shared" si="0"/>
        <v>0</v>
      </c>
      <c r="H21" s="172">
        <f t="shared" si="1"/>
        <v>0</v>
      </c>
      <c r="I21" s="27"/>
      <c r="J21" s="21"/>
      <c r="K21" s="21"/>
      <c r="L21" s="21"/>
      <c r="M21" s="21"/>
    </row>
    <row r="22" spans="1:13" s="17" customFormat="1" ht="6.75" customHeight="1" thickBot="1" x14ac:dyDescent="0.3">
      <c r="B22" s="57"/>
      <c r="C22" s="461"/>
      <c r="D22" s="461"/>
      <c r="E22" s="58"/>
      <c r="F22" s="58"/>
      <c r="G22" s="58"/>
      <c r="H22" s="59"/>
      <c r="I22" s="27"/>
      <c r="J22" s="18"/>
      <c r="K22" s="18"/>
      <c r="L22" s="18"/>
      <c r="M22" s="18"/>
    </row>
    <row r="23" spans="1:13" s="22" customFormat="1" ht="15.75" customHeight="1" x14ac:dyDescent="0.25">
      <c r="A23" s="17"/>
      <c r="B23" s="464" t="s">
        <v>43</v>
      </c>
      <c r="C23" s="465"/>
      <c r="D23" s="465"/>
      <c r="E23" s="465"/>
      <c r="F23" s="465"/>
      <c r="G23" s="465"/>
      <c r="H23" s="466"/>
      <c r="I23" s="27"/>
      <c r="J23" s="21"/>
      <c r="K23" s="21"/>
      <c r="L23" s="21"/>
      <c r="M23" s="21"/>
    </row>
    <row r="24" spans="1:13" s="23" customFormat="1" ht="14.25" customHeight="1" x14ac:dyDescent="0.2">
      <c r="B24" s="454" t="s">
        <v>40</v>
      </c>
      <c r="C24" s="410" t="s">
        <v>41</v>
      </c>
      <c r="D24" s="410"/>
      <c r="E24" s="455" t="str">
        <f>E13</f>
        <v>Select Previous Cost Estimate</v>
      </c>
      <c r="F24" s="410" t="s">
        <v>82</v>
      </c>
      <c r="G24" s="469" t="s">
        <v>45</v>
      </c>
      <c r="H24" s="470"/>
      <c r="I24" s="51"/>
      <c r="J24" s="24"/>
      <c r="K24" s="24"/>
      <c r="L24" s="24"/>
      <c r="M24" s="24"/>
    </row>
    <row r="25" spans="1:13" s="20" customFormat="1" ht="32.4" customHeight="1" x14ac:dyDescent="0.2">
      <c r="A25" s="19"/>
      <c r="B25" s="454"/>
      <c r="C25" s="410"/>
      <c r="D25" s="410"/>
      <c r="E25" s="455"/>
      <c r="F25" s="410"/>
      <c r="G25" s="72" t="s">
        <v>31</v>
      </c>
      <c r="H25" s="73" t="s">
        <v>12</v>
      </c>
      <c r="I25" s="38"/>
    </row>
    <row r="26" spans="1:13" s="22" customFormat="1" ht="15" customHeight="1" x14ac:dyDescent="0.25">
      <c r="A26" s="17"/>
      <c r="B26" s="56">
        <v>1</v>
      </c>
      <c r="C26" s="456" t="s">
        <v>44</v>
      </c>
      <c r="D26" s="456"/>
      <c r="E26" s="167">
        <v>0</v>
      </c>
      <c r="F26" s="65">
        <f>SUM('Cost Estimate'!K22:L22)</f>
        <v>0</v>
      </c>
      <c r="G26" s="48">
        <f>F26-E26</f>
        <v>0</v>
      </c>
      <c r="H26" s="172">
        <f>IF(E26,G26/E26,0)</f>
        <v>0</v>
      </c>
      <c r="I26" s="27"/>
      <c r="J26" s="21"/>
      <c r="K26" s="21"/>
      <c r="L26" s="21"/>
      <c r="M26" s="21"/>
    </row>
    <row r="27" spans="1:13" s="22" customFormat="1" ht="6.75" customHeight="1" thickBot="1" x14ac:dyDescent="0.3">
      <c r="A27" s="17"/>
      <c r="B27" s="60"/>
      <c r="C27" s="5"/>
      <c r="D27" s="5"/>
      <c r="E27" s="58"/>
      <c r="F27" s="58"/>
      <c r="G27" s="58"/>
      <c r="H27" s="59"/>
      <c r="I27" s="27"/>
      <c r="J27" s="21"/>
      <c r="K27" s="21"/>
      <c r="L27" s="21"/>
      <c r="M27" s="21"/>
    </row>
    <row r="28" spans="1:13" s="22" customFormat="1" ht="6.75" customHeight="1" x14ac:dyDescent="0.25">
      <c r="A28" s="17"/>
      <c r="B28" s="61"/>
      <c r="C28" s="11"/>
      <c r="D28" s="11"/>
      <c r="E28" s="62"/>
      <c r="F28" s="62"/>
      <c r="G28" s="62"/>
      <c r="H28" s="63"/>
      <c r="I28" s="27"/>
      <c r="J28" s="21"/>
      <c r="K28" s="21"/>
      <c r="L28" s="21"/>
      <c r="M28" s="21"/>
    </row>
    <row r="29" spans="1:13" s="22" customFormat="1" ht="13.2" x14ac:dyDescent="0.25">
      <c r="A29" s="17"/>
      <c r="B29" s="41" t="s">
        <v>39</v>
      </c>
      <c r="C29" s="10"/>
      <c r="D29" s="10"/>
      <c r="E29" s="42"/>
      <c r="F29" s="42"/>
      <c r="G29" s="42"/>
      <c r="H29" s="43"/>
      <c r="I29" s="27"/>
      <c r="J29" s="21"/>
      <c r="K29" s="21"/>
      <c r="L29" s="21"/>
      <c r="M29" s="21"/>
    </row>
    <row r="30" spans="1:13" s="22" customFormat="1" ht="30" customHeight="1" x14ac:dyDescent="0.25">
      <c r="A30" s="17"/>
      <c r="B30" s="451" t="s">
        <v>69</v>
      </c>
      <c r="C30" s="452"/>
      <c r="D30" s="452"/>
      <c r="E30" s="452"/>
      <c r="F30" s="452"/>
      <c r="G30" s="452"/>
      <c r="H30" s="453"/>
      <c r="I30" s="27"/>
      <c r="J30" s="21"/>
      <c r="K30" s="21"/>
      <c r="L30" s="21"/>
      <c r="M30" s="21"/>
    </row>
    <row r="31" spans="1:13" s="22" customFormat="1" ht="15" customHeight="1" x14ac:dyDescent="0.25">
      <c r="A31" s="17"/>
      <c r="B31" s="457"/>
      <c r="C31" s="458"/>
      <c r="D31" s="458"/>
      <c r="E31" s="458"/>
      <c r="F31" s="458"/>
      <c r="G31" s="458"/>
      <c r="H31" s="459"/>
      <c r="I31" s="27"/>
      <c r="J31" s="21"/>
      <c r="K31" s="21"/>
      <c r="L31" s="21"/>
      <c r="M31" s="21"/>
    </row>
    <row r="32" spans="1:13" s="22" customFormat="1" ht="15" customHeight="1" x14ac:dyDescent="0.25">
      <c r="A32" s="17"/>
      <c r="B32" s="457"/>
      <c r="C32" s="458"/>
      <c r="D32" s="458"/>
      <c r="E32" s="458"/>
      <c r="F32" s="458"/>
      <c r="G32" s="458"/>
      <c r="H32" s="459"/>
      <c r="I32" s="27"/>
      <c r="J32" s="21"/>
      <c r="K32" s="21"/>
      <c r="L32" s="21"/>
      <c r="M32" s="21"/>
    </row>
    <row r="33" spans="1:13" s="22" customFormat="1" ht="15" customHeight="1" x14ac:dyDescent="0.25">
      <c r="A33" s="17"/>
      <c r="B33" s="457"/>
      <c r="C33" s="458"/>
      <c r="D33" s="458"/>
      <c r="E33" s="458"/>
      <c r="F33" s="458"/>
      <c r="G33" s="458"/>
      <c r="H33" s="459"/>
      <c r="I33" s="27"/>
      <c r="J33" s="21"/>
      <c r="K33" s="21"/>
      <c r="L33" s="21"/>
      <c r="M33" s="21"/>
    </row>
    <row r="34" spans="1:13" s="22" customFormat="1" ht="15" customHeight="1" x14ac:dyDescent="0.25">
      <c r="A34" s="17"/>
      <c r="B34" s="457"/>
      <c r="C34" s="458"/>
      <c r="D34" s="458"/>
      <c r="E34" s="458"/>
      <c r="F34" s="458"/>
      <c r="G34" s="458"/>
      <c r="H34" s="459"/>
      <c r="I34" s="27"/>
      <c r="J34" s="21"/>
      <c r="K34" s="21"/>
      <c r="L34" s="21"/>
      <c r="M34" s="21"/>
    </row>
    <row r="35" spans="1:13" s="22" customFormat="1" ht="15" customHeight="1" x14ac:dyDescent="0.25">
      <c r="A35" s="17"/>
      <c r="B35" s="457"/>
      <c r="C35" s="458"/>
      <c r="D35" s="458"/>
      <c r="E35" s="458"/>
      <c r="F35" s="458"/>
      <c r="G35" s="458"/>
      <c r="H35" s="459"/>
      <c r="I35" s="27"/>
      <c r="J35" s="21"/>
      <c r="K35" s="21"/>
      <c r="L35" s="21"/>
      <c r="M35" s="21"/>
    </row>
    <row r="36" spans="1:13" s="22" customFormat="1" ht="15" customHeight="1" x14ac:dyDescent="0.25">
      <c r="A36" s="17"/>
      <c r="B36" s="457"/>
      <c r="C36" s="458"/>
      <c r="D36" s="458"/>
      <c r="E36" s="458"/>
      <c r="F36" s="458"/>
      <c r="G36" s="458"/>
      <c r="H36" s="459"/>
      <c r="I36" s="27"/>
      <c r="J36" s="21"/>
      <c r="K36" s="21"/>
      <c r="L36" s="21"/>
      <c r="M36" s="21"/>
    </row>
    <row r="37" spans="1:13" s="22" customFormat="1" ht="15" customHeight="1" x14ac:dyDescent="0.25">
      <c r="A37" s="17"/>
      <c r="B37" s="457"/>
      <c r="C37" s="458"/>
      <c r="D37" s="458"/>
      <c r="E37" s="458"/>
      <c r="F37" s="458"/>
      <c r="G37" s="458"/>
      <c r="H37" s="459"/>
      <c r="I37" s="27"/>
      <c r="J37" s="21"/>
      <c r="K37" s="21"/>
      <c r="L37" s="21"/>
      <c r="M37" s="21"/>
    </row>
    <row r="38" spans="1:13" s="22" customFormat="1" ht="15" customHeight="1" x14ac:dyDescent="0.25">
      <c r="A38" s="17"/>
      <c r="B38" s="457"/>
      <c r="C38" s="458"/>
      <c r="D38" s="458"/>
      <c r="E38" s="458"/>
      <c r="F38" s="458"/>
      <c r="G38" s="458"/>
      <c r="H38" s="459"/>
      <c r="I38" s="27"/>
      <c r="J38" s="21"/>
      <c r="K38" s="21"/>
      <c r="L38" s="21"/>
      <c r="M38" s="21"/>
    </row>
    <row r="39" spans="1:13" s="22" customFormat="1" ht="15" customHeight="1" x14ac:dyDescent="0.25">
      <c r="A39" s="17"/>
      <c r="B39" s="457"/>
      <c r="C39" s="458"/>
      <c r="D39" s="458"/>
      <c r="E39" s="458"/>
      <c r="F39" s="458"/>
      <c r="G39" s="458"/>
      <c r="H39" s="459"/>
      <c r="I39" s="27"/>
      <c r="J39" s="21"/>
      <c r="K39" s="21"/>
      <c r="L39" s="21"/>
      <c r="M39" s="21"/>
    </row>
    <row r="40" spans="1:13" s="22" customFormat="1" ht="15" customHeight="1" x14ac:dyDescent="0.25">
      <c r="A40" s="17"/>
      <c r="B40" s="457"/>
      <c r="C40" s="458"/>
      <c r="D40" s="458"/>
      <c r="E40" s="458"/>
      <c r="F40" s="458"/>
      <c r="G40" s="458"/>
      <c r="H40" s="459"/>
      <c r="I40" s="27"/>
      <c r="J40" s="21"/>
      <c r="K40" s="21"/>
      <c r="L40" s="21"/>
      <c r="M40" s="21"/>
    </row>
    <row r="41" spans="1:13" s="22" customFormat="1" ht="15" customHeight="1" x14ac:dyDescent="0.25">
      <c r="A41" s="17"/>
      <c r="B41" s="457"/>
      <c r="C41" s="458"/>
      <c r="D41" s="458"/>
      <c r="E41" s="458"/>
      <c r="F41" s="458"/>
      <c r="G41" s="458"/>
      <c r="H41" s="459"/>
      <c r="I41" s="27"/>
      <c r="J41" s="21"/>
      <c r="K41" s="21"/>
      <c r="L41" s="21"/>
      <c r="M41" s="21"/>
    </row>
    <row r="42" spans="1:13" s="22" customFormat="1" ht="15" customHeight="1" x14ac:dyDescent="0.25">
      <c r="A42" s="17"/>
      <c r="B42" s="457"/>
      <c r="C42" s="458"/>
      <c r="D42" s="458"/>
      <c r="E42" s="458"/>
      <c r="F42" s="458"/>
      <c r="G42" s="458"/>
      <c r="H42" s="459"/>
      <c r="I42" s="27"/>
      <c r="J42" s="21"/>
      <c r="K42" s="21"/>
      <c r="L42" s="21"/>
      <c r="M42" s="21"/>
    </row>
    <row r="43" spans="1:13" s="17" customFormat="1" ht="15.75" customHeight="1" thickBot="1" x14ac:dyDescent="0.3">
      <c r="B43" s="457"/>
      <c r="C43" s="458"/>
      <c r="D43" s="458"/>
      <c r="E43" s="458"/>
      <c r="F43" s="458"/>
      <c r="G43" s="458"/>
      <c r="H43" s="459"/>
      <c r="I43" s="27"/>
      <c r="J43" s="18"/>
      <c r="K43" s="18"/>
      <c r="L43" s="18"/>
      <c r="M43" s="18"/>
    </row>
    <row r="44" spans="1:13" s="22" customFormat="1" ht="6.75" customHeight="1" thickBot="1" x14ac:dyDescent="0.3">
      <c r="A44" s="17"/>
      <c r="B44" s="32"/>
      <c r="C44" s="33"/>
      <c r="D44" s="33"/>
      <c r="E44" s="33"/>
      <c r="F44" s="33"/>
      <c r="G44" s="33"/>
      <c r="H44" s="34"/>
      <c r="I44" s="18"/>
      <c r="J44" s="21"/>
      <c r="K44" s="21"/>
      <c r="L44" s="21"/>
      <c r="M44" s="21"/>
    </row>
    <row r="45" spans="1:13" s="26" customFormat="1" ht="12.6" x14ac:dyDescent="0.2">
      <c r="A45" s="23"/>
      <c r="B45" s="70" t="s">
        <v>53</v>
      </c>
      <c r="C45" s="449" t="s">
        <v>3</v>
      </c>
      <c r="D45" s="449"/>
      <c r="E45" s="449"/>
      <c r="F45" s="31" t="s">
        <v>34</v>
      </c>
      <c r="G45" s="31" t="s">
        <v>35</v>
      </c>
      <c r="H45" s="71" t="s">
        <v>6</v>
      </c>
      <c r="I45" s="24"/>
      <c r="J45" s="25"/>
      <c r="K45" s="25"/>
      <c r="L45" s="25"/>
      <c r="M45" s="25"/>
    </row>
    <row r="46" spans="1:13" s="22" customFormat="1" ht="13.2" x14ac:dyDescent="0.25">
      <c r="A46" s="17"/>
      <c r="B46" s="164"/>
      <c r="C46" s="444"/>
      <c r="D46" s="444"/>
      <c r="E46" s="444"/>
      <c r="F46" s="165"/>
      <c r="G46" s="165"/>
      <c r="H46" s="166"/>
      <c r="I46" s="18"/>
      <c r="J46" s="21"/>
      <c r="K46" s="21"/>
      <c r="L46" s="21"/>
      <c r="M46" s="21"/>
    </row>
    <row r="47" spans="1:13" s="22" customFormat="1" thickBot="1" x14ac:dyDescent="0.3">
      <c r="A47" s="17"/>
      <c r="B47" s="168"/>
      <c r="C47" s="450"/>
      <c r="D47" s="450"/>
      <c r="E47" s="450"/>
      <c r="F47" s="169"/>
      <c r="G47" s="169"/>
      <c r="H47" s="170"/>
      <c r="I47" s="18"/>
      <c r="J47" s="21"/>
      <c r="K47" s="21"/>
      <c r="L47" s="21"/>
      <c r="M47" s="21"/>
    </row>
    <row r="48" spans="1:13" s="22" customFormat="1" ht="6.75" customHeight="1" x14ac:dyDescent="0.25">
      <c r="A48" s="49"/>
      <c r="B48" s="27"/>
      <c r="C48" s="27"/>
      <c r="D48" s="27"/>
      <c r="E48" s="27"/>
      <c r="F48" s="27"/>
      <c r="G48" s="27"/>
      <c r="H48" s="27"/>
      <c r="I48" s="27"/>
      <c r="J48" s="21"/>
      <c r="K48" s="21"/>
      <c r="L48" s="21"/>
      <c r="M48" s="21"/>
    </row>
    <row r="49" spans="1:13" s="22" customFormat="1" ht="13.2" x14ac:dyDescent="0.25">
      <c r="A49" s="17"/>
      <c r="B49" s="21"/>
      <c r="C49" s="21"/>
      <c r="D49" s="21"/>
      <c r="E49" s="21"/>
      <c r="F49" s="21"/>
      <c r="G49" s="21"/>
      <c r="H49" s="21"/>
      <c r="I49" s="18"/>
      <c r="J49" s="21"/>
      <c r="K49" s="21"/>
      <c r="L49" s="21"/>
      <c r="M49" s="21"/>
    </row>
  </sheetData>
  <sheetProtection algorithmName="SHA-512" hashValue="7GDuP+2CVd6PcLuw7fmHHaSJW0e7hcgvsqxHIHWrPZb09JZuj+9SzrUvv1Kvj0jwamp/nVwHuU6qZlS2OYAFVg==" saltValue="i6Z7PkL81AfmqafjK99h+w==" spinCount="100000" sheet="1" selectLockedCells="1"/>
  <mergeCells count="30">
    <mergeCell ref="B3:H6"/>
    <mergeCell ref="F24:F25"/>
    <mergeCell ref="C20:D20"/>
    <mergeCell ref="C19:D19"/>
    <mergeCell ref="C18:D18"/>
    <mergeCell ref="C17:D17"/>
    <mergeCell ref="C22:D22"/>
    <mergeCell ref="C21:D21"/>
    <mergeCell ref="C13:D14"/>
    <mergeCell ref="D9:H9"/>
    <mergeCell ref="D7:H7"/>
    <mergeCell ref="B23:H23"/>
    <mergeCell ref="B9:C9"/>
    <mergeCell ref="B7:C7"/>
    <mergeCell ref="G24:H24"/>
    <mergeCell ref="G13:H13"/>
    <mergeCell ref="C45:E45"/>
    <mergeCell ref="C46:E46"/>
    <mergeCell ref="C47:E47"/>
    <mergeCell ref="B30:H30"/>
    <mergeCell ref="B13:B14"/>
    <mergeCell ref="B24:B25"/>
    <mergeCell ref="C24:D25"/>
    <mergeCell ref="E24:E25"/>
    <mergeCell ref="C16:D16"/>
    <mergeCell ref="C15:D15"/>
    <mergeCell ref="B31:H43"/>
    <mergeCell ref="F13:F14"/>
    <mergeCell ref="E13:E14"/>
    <mergeCell ref="C26:D26"/>
  </mergeCells>
  <dataValidations count="1">
    <dataValidation type="list" allowBlank="1" showInputMessage="1" showErrorMessage="1" sqref="E13:E14" xr:uid="{3C6FAF3E-9445-49FD-925C-3CE3A2DA1B95}">
      <formula1>$K$13:$K$15</formula1>
    </dataValidation>
  </dataValidations>
  <pageMargins left="0" right="0" top="0" bottom="0" header="0" footer="0"/>
  <pageSetup paperSize="9" scale="74"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Cost Estimate</vt:lpstr>
      <vt:lpstr>PCD Summary</vt:lpstr>
      <vt:lpstr>Assumptions</vt:lpstr>
      <vt:lpstr>Expenditure Profile</vt:lpstr>
      <vt:lpstr>Estimate Comparisons</vt:lpstr>
      <vt:lpstr>Assumptions!Print_Area</vt:lpstr>
      <vt:lpstr>'Cost Estimate'!Print_Area</vt:lpstr>
      <vt:lpstr>'Estimate Comparisons'!Print_Area</vt:lpstr>
      <vt:lpstr>'Expenditure Profile'!Print_Area</vt:lpstr>
      <vt:lpstr>'PCD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Kelly</dc:creator>
  <cp:lastModifiedBy>Paudraic O'Hagan</cp:lastModifiedBy>
  <cp:lastPrinted>2021-07-02T08:34:31Z</cp:lastPrinted>
  <dcterms:created xsi:type="dcterms:W3CDTF">2018-09-18T07:45:14Z</dcterms:created>
  <dcterms:modified xsi:type="dcterms:W3CDTF">2022-05-25T11:21:47Z</dcterms:modified>
</cp:coreProperties>
</file>