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21535 NTA Cost Management Framework\Task Order 2 - June 2018\FINAL CMGs\Appendices\Appendices - July 2021\Updated Appendice Layout\Locked Versions\"/>
    </mc:Choice>
  </mc:AlternateContent>
  <xr:revisionPtr revIDLastSave="0" documentId="8_{FC2760C4-A1B9-4F85-9597-6B744C74D3F3}" xr6:coauthVersionLast="47" xr6:coauthVersionMax="47" xr10:uidLastSave="{00000000-0000-0000-0000-000000000000}"/>
  <bookViews>
    <workbookView xWindow="-108" yWindow="-108" windowWidth="23256" windowHeight="12576" xr2:uid="{8680070A-8985-4C8D-BF96-972B2DF8BBEC}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Comparison!$A$1:$I$48</definedName>
    <definedName name="_xlnm.Print_Area" localSheetId="2">'Expenditure Profile'!$A$1:$M$65</definedName>
    <definedName name="_xlnm.Print_Area" localSheetId="0">'Final Account Report'!$A$1:$M$84</definedName>
    <definedName name="_xlnm.Print_Area" localSheetId="1">'PCD Summary'!$A$1:$L$29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2" l="1"/>
  <c r="K46" i="12"/>
  <c r="E21" i="9"/>
  <c r="K68" i="12"/>
  <c r="I23" i="14"/>
  <c r="I21" i="14"/>
  <c r="I20" i="14"/>
  <c r="I19" i="14"/>
  <c r="I18" i="14"/>
  <c r="I17" i="14"/>
  <c r="J12" i="14"/>
  <c r="J10" i="14"/>
  <c r="D14" i="14"/>
  <c r="D12" i="14"/>
  <c r="D10" i="14"/>
  <c r="D8" i="14"/>
  <c r="J23" i="14" l="1"/>
  <c r="J21" i="14"/>
  <c r="J20" i="14"/>
  <c r="J19" i="14"/>
  <c r="J18" i="14"/>
  <c r="J17" i="14"/>
  <c r="K56" i="12" l="1"/>
  <c r="F15" i="9" s="1"/>
  <c r="F20" i="9"/>
  <c r="G20" i="9" s="1"/>
  <c r="K59" i="12"/>
  <c r="H26" i="9"/>
  <c r="H20" i="9"/>
  <c r="H19" i="9"/>
  <c r="H18" i="9"/>
  <c r="H17" i="9"/>
  <c r="H16" i="9"/>
  <c r="H15" i="9"/>
  <c r="H14" i="9"/>
  <c r="H21" i="9" l="1"/>
  <c r="D9" i="9"/>
  <c r="D7" i="9"/>
  <c r="E9" i="13"/>
  <c r="E7" i="13"/>
  <c r="F26" i="9" l="1"/>
  <c r="F16" i="9"/>
  <c r="F14" i="9"/>
  <c r="G16" i="9" l="1"/>
  <c r="G15" i="9"/>
  <c r="K74" i="12"/>
  <c r="J73" i="12"/>
  <c r="J72" i="12"/>
  <c r="E13" i="13" l="1"/>
  <c r="K73" i="12" l="1"/>
  <c r="K63" i="12" l="1"/>
  <c r="K72" i="12"/>
  <c r="G14" i="9"/>
  <c r="G26" i="9"/>
  <c r="F17" i="9" l="1"/>
  <c r="I22" i="14"/>
  <c r="J22" i="14" s="1"/>
  <c r="J25" i="14" s="1"/>
  <c r="K70" i="12"/>
  <c r="G19" i="9"/>
  <c r="G18" i="9"/>
  <c r="E11" i="13" l="1"/>
  <c r="K77" i="12"/>
  <c r="F21" i="9"/>
  <c r="G17" i="9"/>
  <c r="K18" i="13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21" i="9" l="1"/>
</calcChain>
</file>

<file path=xl/sharedStrings.xml><?xml version="1.0" encoding="utf-8"?>
<sst xmlns="http://schemas.openxmlformats.org/spreadsheetml/2006/main" count="180" uniqueCount="125">
  <si>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</si>
  <si>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</si>
  <si>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</si>
  <si>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</si>
  <si>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</si>
  <si>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</si>
  <si>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</si>
  <si>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</si>
  <si>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</si>
  <si>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</si>
  <si>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 xml:space="preserve">Quantity </t>
  </si>
  <si>
    <t xml:space="preserve">Rate </t>
  </si>
  <si>
    <t>%</t>
  </si>
  <si>
    <t xml:space="preserve">Land and Property Costs </t>
  </si>
  <si>
    <t xml:space="preserve">Preparation and Administration Costs </t>
  </si>
  <si>
    <t xml:space="preserve">Project Information </t>
  </si>
  <si>
    <t>Location: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</si>
  <si>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</si>
  <si>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</si>
  <si>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</si>
  <si>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</si>
  <si>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</si>
  <si>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</si>
  <si>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</si>
  <si>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</si>
  <si>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</si>
  <si>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</si>
  <si>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</si>
  <si>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</si>
  <si>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</si>
  <si>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</si>
  <si>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</si>
  <si>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</si>
  <si>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</si>
  <si>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</si>
  <si>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</si>
  <si>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</si>
  <si>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</si>
  <si>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</si>
  <si>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>Total Link / Side Road Length (m):</t>
  </si>
  <si>
    <t xml:space="preserve">Unit </t>
  </si>
  <si>
    <t xml:space="preserve">Preparation and Administration </t>
  </si>
  <si>
    <t xml:space="preserve">Sub-Total D - Land and Property Costs </t>
  </si>
  <si>
    <t>Months</t>
  </si>
  <si>
    <t>1.10</t>
  </si>
  <si>
    <t>1.11</t>
  </si>
  <si>
    <t>1.12</t>
  </si>
  <si>
    <t>1.13</t>
  </si>
  <si>
    <t>1.14</t>
  </si>
  <si>
    <t>1.15</t>
  </si>
  <si>
    <t>Total Costs (Cumulative)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</si>
  <si>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</si>
  <si>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</si>
  <si>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</si>
  <si>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</si>
  <si>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</si>
  <si>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</si>
  <si>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</si>
  <si>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</si>
  <si>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</si>
  <si>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</si>
  <si>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</si>
  <si>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</si>
  <si>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</si>
  <si>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</si>
  <si>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</si>
  <si>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</si>
  <si>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</si>
  <si>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</si>
  <si>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</si>
  <si>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</si>
  <si>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</si>
  <si>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</si>
  <si>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Project / Contract Code: 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</si>
  <si>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</si>
  <si>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</si>
  <si>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</si>
  <si>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</si>
  <si>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</si>
  <si>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</si>
  <si>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</si>
  <si>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 xml:space="preserve"> </t>
  </si>
  <si>
    <t>Potential Future Costs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</si>
  <si>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</si>
  <si>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</si>
  <si>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</si>
  <si>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</si>
  <si>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</si>
  <si>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</si>
  <si>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</si>
  <si>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</si>
  <si>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</si>
  <si>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</si>
  <si>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</si>
  <si>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</si>
  <si>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</si>
  <si>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</si>
  <si>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</si>
  <si>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</si>
  <si>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</si>
  <si>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</si>
  <si>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</si>
  <si>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</si>
  <si>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</si>
  <si>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</si>
  <si>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</si>
  <si>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</si>
  <si>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</si>
  <si>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</si>
  <si>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</si>
  <si>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</si>
  <si>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</si>
  <si>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</si>
  <si>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</si>
  <si>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 xml:space="preserve">NOTE: For Band 1 Projects the activity cost heads presented are indicative for a linear project, if the project being reported (undertaken/developed) is not a linear project, activity cost heads are to be discussed and agreed in writing  with NTA prior to the production of the Final Account Report.  </t>
  </si>
  <si>
    <t>1.6</t>
  </si>
  <si>
    <t>1.7</t>
  </si>
  <si>
    <t>1.8</t>
  </si>
  <si>
    <t>1.9</t>
  </si>
  <si>
    <t>Land &amp; Property Costs</t>
  </si>
  <si>
    <t xml:space="preserve">Date Prepared: </t>
  </si>
  <si>
    <t>Date Prepared:</t>
  </si>
  <si>
    <t>PCD Summary</t>
  </si>
  <si>
    <t xml:space="preserve">Total (excluding VAT) </t>
  </si>
  <si>
    <t>NOTE: The information below will be auto-generated from the main cost estimate template to obtain the relevant totals in line with the seven costs heads required for inclusion within the project control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</si>
</sst>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]\ #,##0.00"/>
    <numFmt numFmtId="165" formatCode="_-[$€-2]\ * #,##0.00_-;\-[$€-2]\ * #,##0.00_-;_-[$€-2]\ * &quot;-&quot;??_-;_-@_-"/>
    <numFmt numFmtId="166" formatCode="#,##0_ ;\-#,##0\ "/>
    <numFmt numFmtId="167" formatCode="0.0%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1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165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1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2" fillId="2" borderId="53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5" fillId="4" borderId="8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2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4" fillId="0" borderId="69" xfId="0" applyNumberFormat="1" applyFont="1" applyFill="1" applyBorder="1" applyAlignment="1">
      <alignment horizontal="center" vertical="center" wrapText="1"/>
    </xf>
    <xf numFmtId="165" fontId="4" fillId="0" borderId="95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99" xfId="0" applyFont="1" applyFill="1" applyBorder="1" applyAlignment="1">
      <alignment vertical="center" wrapText="1"/>
    </xf>
    <xf numFmtId="0" fontId="2" fillId="2" borderId="100" xfId="0" applyFont="1" applyFill="1" applyBorder="1" applyAlignment="1">
      <alignment vertical="center" wrapText="1"/>
    </xf>
    <xf numFmtId="0" fontId="2" fillId="2" borderId="10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9" fontId="0" fillId="0" borderId="107" xfId="1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65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5" fontId="2" fillId="0" borderId="9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3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14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4" xfId="0" applyFont="1" applyFill="1" applyBorder="1" applyAlignment="1">
      <alignment vertical="center" wrapText="1"/>
    </xf>
    <xf numFmtId="0" fontId="2" fillId="2" borderId="116" xfId="0" applyFont="1" applyFill="1" applyBorder="1" applyAlignment="1">
      <alignment vertical="center" wrapText="1"/>
    </xf>
    <xf numFmtId="165" fontId="2" fillId="0" borderId="29" xfId="0" applyNumberFormat="1" applyFont="1" applyFill="1" applyBorder="1" applyAlignment="1">
      <alignment vertical="center" wrapText="1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14" fontId="2" fillId="3" borderId="62" xfId="0" applyNumberFormat="1" applyFont="1" applyFill="1" applyBorder="1" applyAlignment="1" applyProtection="1">
      <alignment horizontal="left" vertical="center"/>
      <protection locked="0"/>
    </xf>
    <xf numFmtId="14" fontId="2" fillId="3" borderId="31" xfId="0" applyNumberFormat="1" applyFont="1" applyFill="1" applyBorder="1" applyAlignment="1" applyProtection="1">
      <alignment horizontal="left" vertical="center"/>
      <protection locked="0"/>
    </xf>
    <xf numFmtId="14" fontId="2" fillId="3" borderId="36" xfId="0" applyNumberFormat="1" applyFont="1" applyFill="1" applyBorder="1" applyAlignment="1" applyProtection="1">
      <alignment horizontal="left" vertical="center"/>
      <protection locked="0"/>
    </xf>
    <xf numFmtId="165" fontId="4" fillId="2" borderId="58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9" fontId="4" fillId="2" borderId="52" xfId="1" applyFont="1" applyFill="1" applyBorder="1" applyAlignment="1">
      <alignment horizontal="left" vertical="center"/>
    </xf>
    <xf numFmtId="9" fontId="4" fillId="2" borderId="0" xfId="1" applyFont="1" applyFill="1" applyBorder="1" applyAlignment="1">
      <alignment horizontal="left" vertical="center"/>
    </xf>
    <xf numFmtId="165" fontId="4" fillId="2" borderId="62" xfId="1" applyNumberFormat="1" applyFont="1" applyFill="1" applyBorder="1" applyAlignment="1">
      <alignment horizontal="center" vertical="center" wrapText="1"/>
    </xf>
    <xf numFmtId="9" fontId="4" fillId="2" borderId="36" xfId="1" applyFont="1" applyFill="1" applyBorder="1" applyAlignment="1">
      <alignment horizontal="center" vertical="center" wrapText="1"/>
    </xf>
    <xf numFmtId="165" fontId="4" fillId="2" borderId="31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165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>
      <alignment horizontal="right" vertical="center" wrapText="1"/>
    </xf>
    <xf numFmtId="165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0" xfId="0" applyFont="1" applyFill="1" applyBorder="1" applyAlignment="1">
      <alignment horizontal="left" vertical="center" wrapText="1"/>
    </xf>
    <xf numFmtId="0" fontId="4" fillId="2" borderId="81" xfId="0" applyFont="1" applyFill="1" applyBorder="1" applyAlignment="1">
      <alignment horizontal="right" vertical="center" wrapText="1"/>
    </xf>
    <xf numFmtId="165" fontId="4" fillId="2" borderId="81" xfId="0" applyNumberFormat="1" applyFont="1" applyFill="1" applyBorder="1" applyAlignment="1">
      <alignment horizontal="center" vertical="center" wrapText="1"/>
    </xf>
    <xf numFmtId="165" fontId="4" fillId="2" borderId="82" xfId="0" applyNumberFormat="1" applyFont="1" applyFill="1" applyBorder="1" applyAlignment="1">
      <alignment horizontal="center" vertical="center" wrapText="1"/>
    </xf>
    <xf numFmtId="165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1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3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6" xfId="0" applyFont="1" applyFill="1" applyBorder="1" applyAlignment="1">
      <alignment horizontal="left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165" fontId="4" fillId="2" borderId="62" xfId="0" applyNumberFormat="1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right" vertical="center"/>
    </xf>
    <xf numFmtId="0" fontId="10" fillId="2" borderId="28" xfId="2" applyFill="1" applyBorder="1" applyAlignment="1">
      <alignment horizontal="left" vertical="center" wrapText="1"/>
    </xf>
    <xf numFmtId="0" fontId="8" fillId="2" borderId="91" xfId="0" applyFont="1" applyFill="1" applyBorder="1" applyAlignment="1">
      <alignment horizontal="left" vertical="center" wrapText="1"/>
    </xf>
    <xf numFmtId="1" fontId="2" fillId="3" borderId="89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165" fontId="2" fillId="3" borderId="90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91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92" xfId="0" applyNumberFormat="1" applyFont="1" applyFill="1" applyBorder="1" applyAlignment="1">
      <alignment horizontal="center" vertical="center" wrapText="1"/>
    </xf>
    <xf numFmtId="165" fontId="4" fillId="2" borderId="93" xfId="0" applyNumberFormat="1" applyFont="1" applyFill="1" applyBorder="1" applyAlignment="1">
      <alignment horizontal="center" vertical="center" wrapText="1"/>
    </xf>
    <xf numFmtId="165" fontId="4" fillId="2" borderId="94" xfId="0" applyNumberFormat="1" applyFont="1" applyFill="1" applyBorder="1" applyAlignment="1">
      <alignment horizontal="center" vertical="center" wrapText="1"/>
    </xf>
    <xf numFmtId="165" fontId="4" fillId="2" borderId="95" xfId="0" applyNumberFormat="1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42" xfId="0" applyFont="1" applyFill="1" applyBorder="1" applyAlignment="1">
      <alignment horizontal="left" vertical="center" wrapText="1" indent="2"/>
    </xf>
    <xf numFmtId="0" fontId="8" fillId="2" borderId="96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7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2" xfId="0" applyFont="1" applyFill="1" applyBorder="1" applyAlignment="1" applyProtection="1">
      <alignment horizontal="left" vertical="center" wrapText="1"/>
      <protection locked="0"/>
    </xf>
    <xf numFmtId="0" fontId="2" fillId="3" borderId="103" xfId="0" applyFont="1" applyFill="1" applyBorder="1" applyAlignment="1" applyProtection="1">
      <alignment horizontal="left" vertical="center" wrapText="1"/>
      <protection locked="0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53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12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168" fontId="2" fillId="0" borderId="13" xfId="0" applyNumberFormat="1" applyFont="1" applyFill="1" applyBorder="1" applyAlignment="1" applyProtection="1">
      <alignment horizontal="left" vertical="center"/>
      <protection locked="0"/>
    </xf>
    <xf numFmtId="168" fontId="2" fillId="0" borderId="105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120" xfId="0" applyFont="1" applyFill="1" applyBorder="1" applyAlignment="1" applyProtection="1">
      <alignment horizontal="left" vertical="center"/>
      <protection locked="0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68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2" xfId="0" applyNumberFormat="1" applyFont="1" applyFill="1" applyBorder="1" applyAlignment="1">
      <alignment horizontal="center" vertical="center" wrapText="1"/>
    </xf>
    <xf numFmtId="165" fontId="2" fillId="2" borderId="11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165" fontId="4" fillId="2" borderId="115" xfId="0" applyNumberFormat="1" applyFont="1" applyFill="1" applyBorder="1" applyAlignment="1">
      <alignment horizontal="center" vertical="center" wrapText="1"/>
    </xf>
    <xf numFmtId="0" fontId="2" fillId="2" borderId="117" xfId="0" applyFont="1" applyFill="1" applyBorder="1" applyAlignment="1">
      <alignment horizontal="left" vertical="center" wrapText="1"/>
    </xf>
    <xf numFmtId="0" fontId="2" fillId="2" borderId="118" xfId="0" applyFont="1" applyFill="1" applyBorder="1" applyAlignment="1">
      <alignment horizontal="left" vertical="center" wrapText="1"/>
    </xf>
    <xf numFmtId="0" fontId="2" fillId="0" borderId="110" xfId="0" applyFont="1" applyFill="1" applyBorder="1" applyAlignment="1">
      <alignment horizontal="left" vertical="center" wrapText="1"/>
    </xf>
    <xf numFmtId="0" fontId="2" fillId="0" borderId="111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center" vertical="center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4" fillId="0" borderId="29" xfId="0" applyFont="1" applyBorder="1" applyAlignment="1">
      <alignment horizontal="center" vertical="center" wrapText="1"/>
    </xf>
    <xf numFmtId="165" fontId="2" fillId="0" borderId="3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left" vertical="center"/>
    </xf>
    <xf numFmtId="0" fontId="2" fillId="2" borderId="108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5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1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9" fontId="5" fillId="2" borderId="0" xfId="1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 Profile
(€)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4337711021898E-2"/>
          <c:y val="0.20624978643225872"/>
          <c:w val="0.92967435400598608"/>
          <c:h val="0.64187402470731481"/>
        </c:manualLayout>
      </c:layout>
      <c:lineChart>
        <c:grouping val="stacked"/>
        <c:varyColors val="0"/>
        <c:ser>
          <c:idx val="0"/>
          <c:order val="0"/>
          <c:tx>
            <c:strRef>
              <c:f>'Expenditure Profile'!$K$17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Profile'!$B$18:$C$33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Year 1 </c:v>
                  </c:pt>
                  <c:pt idx="4">
                    <c:v>Year 2</c:v>
                  </c:pt>
                  <c:pt idx="8">
                    <c:v>Year 3</c:v>
                  </c:pt>
                  <c:pt idx="12">
                    <c:v>Year 4</c:v>
                  </c:pt>
                </c:lvl>
              </c:multiLvlStrCache>
            </c:multiLvlStrRef>
          </c:cat>
          <c:val>
            <c:numRef>
              <c:f>'Expenditure Profile'!$K$18:$K$33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C-4D65-B380-08FFA172A357}"/>
            </c:ext>
          </c:extLst>
        </c:ser>
        <c:ser>
          <c:idx val="1"/>
          <c:order val="1"/>
          <c:tx>
            <c:strRef>
              <c:f>'Expenditure Profile'!$G$17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'Expenditure Profile'!$G$18:$G$33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C-4D65-B380-08FFA172A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170816"/>
        <c:axId val="647169832"/>
      </c:lineChart>
      <c:catAx>
        <c:axId val="6471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69832"/>
        <c:crosses val="autoZero"/>
        <c:auto val="1"/>
        <c:lblAlgn val="ctr"/>
        <c:lblOffset val="100"/>
        <c:noMultiLvlLbl val="0"/>
      </c:catAx>
      <c:valAx>
        <c:axId val="64716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895800758953243"/>
          <c:y val="1.4000843352686859E-3"/>
          <c:w val="0.40585107326545028"/>
          <c:h val="0.2700901370332543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549477</xdr:colOff>
      <xdr:row>6</xdr:row>
      <xdr:rowOff>75949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80341</xdr:colOff>
      <xdr:row>0</xdr:row>
      <xdr:rowOff>128381</xdr:rowOff>
    </xdr:from>
    <xdr:to>
      <xdr:col>10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67236</xdr:colOff>
      <xdr:row>33</xdr:row>
      <xdr:rowOff>179295</xdr:rowOff>
    </xdr:from>
    <xdr:to>
      <xdr:col>11</xdr:col>
      <xdr:colOff>593912</xdr:colOff>
      <xdr:row>52</xdr:row>
      <xdr:rowOff>112059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ACC14-C7F6-4F54-B4B2-349E175F4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57954</xdr:colOff>
      <xdr:row>5</xdr:row>
      <xdr:rowOff>93927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790F-396D-4808-A210-78728E694E39}">
  <sheetPr codeName="Sheet6">
    <pageSetUpPr fitToPage="1"/>
  </sheetPr>
  <dimension ref="B2:O128"/>
  <sheetViews>
    <sheetView showZeros="0" tabSelected="1" zoomScaleNormal="100" zoomScaleSheetLayoutView="100" workbookViewId="0">
      <selection activeCell="E8" sqref="E8:L8"/>
    </sheetView>
  </sheetViews>
  <sheetFormatPr defaultColWidth="9.109375" defaultRowHeight="13.2" x14ac:dyDescent="0.3"/>
  <cols>
    <col min="1" max="1" width="2.33203125" style="3" customWidth="1"/>
    <col min="2" max="2" width="11.44140625" style="3" customWidth="1"/>
    <col min="3" max="3" width="6.88671875" style="3" customWidth="1"/>
    <col min="4" max="4" width="19.88671875" style="3" customWidth="1"/>
    <col min="5" max="5" width="9.109375" style="3"/>
    <col min="6" max="6" width="24.44140625" style="3" customWidth="1"/>
    <col min="7" max="7" width="9.109375" style="3" customWidth="1"/>
    <col min="8" max="8" width="5.44140625" style="3" customWidth="1"/>
    <col min="9" max="9" width="9.109375" style="3"/>
    <col min="10" max="10" width="14.33203125" style="3" customWidth="1"/>
    <col min="11" max="12" width="11.109375" style="3" customWidth="1"/>
    <col min="13" max="13" width="2.33203125" style="3" customWidth="1"/>
    <col min="14" max="14" width="9.109375" style="3"/>
    <col min="15" max="15" width="9.109375" style="407"/>
    <col min="16" max="16384" width="9.109375" style="3"/>
  </cols>
  <sheetData>
    <row r="2" spans="2:12" ht="15.75" customHeight="1" x14ac:dyDescent="0.3">
      <c r="B2" s="272" t="s">
        <v>51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2:12" ht="15" customHeight="1" x14ac:dyDescent="0.3"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2:12" ht="15" customHeight="1" x14ac:dyDescent="0.3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2:12" ht="15" customHeight="1" x14ac:dyDescent="0.3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ht="6" customHeight="1" x14ac:dyDescent="0.3"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</row>
    <row r="7" spans="2:12" ht="105.9" customHeight="1" thickBot="1" x14ac:dyDescent="0.35">
      <c r="B7" s="273" t="s">
        <v>114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</row>
    <row r="8" spans="2:12" ht="15" customHeight="1" x14ac:dyDescent="0.3">
      <c r="B8" s="274" t="s">
        <v>7</v>
      </c>
      <c r="C8" s="275"/>
      <c r="D8" s="275"/>
      <c r="E8" s="276" t="s">
        <v>81</v>
      </c>
      <c r="F8" s="277"/>
      <c r="G8" s="277"/>
      <c r="H8" s="277"/>
      <c r="I8" s="277"/>
      <c r="J8" s="277"/>
      <c r="K8" s="277"/>
      <c r="L8" s="278"/>
    </row>
    <row r="9" spans="2:12" ht="6.75" customHeight="1" x14ac:dyDescent="0.3">
      <c r="B9" s="282"/>
      <c r="C9" s="283"/>
      <c r="D9" s="283"/>
      <c r="E9" s="283"/>
      <c r="F9" s="283"/>
      <c r="G9" s="283"/>
      <c r="H9" s="283"/>
      <c r="I9" s="283"/>
      <c r="J9" s="283"/>
      <c r="K9" s="283"/>
      <c r="L9" s="284"/>
    </row>
    <row r="10" spans="2:12" ht="27" customHeight="1" x14ac:dyDescent="0.3">
      <c r="B10" s="261" t="s">
        <v>73</v>
      </c>
      <c r="C10" s="262"/>
      <c r="D10" s="262"/>
      <c r="E10" s="263" t="s">
        <v>81</v>
      </c>
      <c r="F10" s="264"/>
      <c r="G10" s="265"/>
      <c r="H10" s="262" t="s">
        <v>76</v>
      </c>
      <c r="I10" s="262"/>
      <c r="J10" s="262"/>
      <c r="K10" s="263"/>
      <c r="L10" s="279"/>
    </row>
    <row r="11" spans="2:12" ht="6.75" customHeight="1" x14ac:dyDescent="0.3">
      <c r="B11" s="282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2:12" ht="15" customHeight="1" x14ac:dyDescent="0.3">
      <c r="B12" s="261" t="s">
        <v>83</v>
      </c>
      <c r="C12" s="262"/>
      <c r="D12" s="262"/>
      <c r="E12" s="263"/>
      <c r="F12" s="264"/>
      <c r="G12" s="265"/>
      <c r="H12" s="262" t="s">
        <v>121</v>
      </c>
      <c r="I12" s="262"/>
      <c r="J12" s="262"/>
      <c r="K12" s="266"/>
      <c r="L12" s="267"/>
    </row>
    <row r="13" spans="2:12" ht="6.75" customHeight="1" x14ac:dyDescent="0.3">
      <c r="B13" s="282"/>
      <c r="C13" s="283"/>
      <c r="D13" s="283"/>
      <c r="E13" s="283"/>
      <c r="F13" s="283"/>
      <c r="G13" s="283"/>
      <c r="H13" s="285"/>
      <c r="I13" s="285"/>
      <c r="J13" s="285"/>
      <c r="K13" s="285"/>
      <c r="L13" s="286"/>
    </row>
    <row r="14" spans="2:12" ht="13.2" customHeight="1" x14ac:dyDescent="0.3">
      <c r="B14" s="261" t="s">
        <v>0</v>
      </c>
      <c r="C14" s="262"/>
      <c r="D14" s="262"/>
      <c r="E14" s="263"/>
      <c r="F14" s="264"/>
      <c r="G14" s="265"/>
      <c r="H14" s="268"/>
      <c r="I14" s="269"/>
      <c r="J14" s="269"/>
      <c r="K14" s="280"/>
      <c r="L14" s="281"/>
    </row>
    <row r="15" spans="2:12" ht="6.75" customHeight="1" thickBot="1" x14ac:dyDescent="0.35">
      <c r="B15" s="287"/>
      <c r="C15" s="288"/>
      <c r="D15" s="288"/>
      <c r="E15" s="288"/>
      <c r="F15" s="288"/>
      <c r="G15" s="288"/>
      <c r="H15" s="289"/>
      <c r="I15" s="289"/>
      <c r="J15" s="289"/>
      <c r="K15" s="289"/>
      <c r="L15" s="290"/>
    </row>
    <row r="16" spans="2:12" x14ac:dyDescent="0.3">
      <c r="B16" s="73" t="s">
        <v>15</v>
      </c>
      <c r="C16" s="74"/>
      <c r="D16" s="74"/>
      <c r="E16" s="74"/>
      <c r="F16" s="74"/>
      <c r="G16" s="74"/>
      <c r="H16" s="74"/>
      <c r="I16" s="74"/>
      <c r="J16" s="74"/>
      <c r="K16" s="74"/>
      <c r="L16" s="75"/>
    </row>
    <row r="17" spans="2:15" ht="6.75" customHeight="1" x14ac:dyDescent="0.3">
      <c r="B17" s="63"/>
      <c r="C17" s="21"/>
      <c r="D17" s="21"/>
      <c r="E17" s="21"/>
      <c r="F17" s="21"/>
      <c r="G17" s="21"/>
      <c r="H17" s="21"/>
      <c r="I17" s="21"/>
      <c r="J17" s="21"/>
      <c r="K17" s="21"/>
      <c r="L17" s="64"/>
    </row>
    <row r="18" spans="2:15" x14ac:dyDescent="0.3">
      <c r="B18" s="259" t="s">
        <v>16</v>
      </c>
      <c r="C18" s="260"/>
      <c r="D18" s="260"/>
      <c r="E18" s="148"/>
      <c r="F18" s="149"/>
      <c r="G18" s="149"/>
      <c r="H18" s="149"/>
      <c r="I18" s="149"/>
      <c r="J18" s="149"/>
      <c r="K18" s="149"/>
      <c r="L18" s="150"/>
    </row>
    <row r="19" spans="2:15" ht="6.75" customHeight="1" x14ac:dyDescent="0.3"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3"/>
    </row>
    <row r="20" spans="2:15" x14ac:dyDescent="0.3">
      <c r="B20" s="249" t="s">
        <v>52</v>
      </c>
      <c r="C20" s="250"/>
      <c r="D20" s="251"/>
      <c r="E20" s="148"/>
      <c r="F20" s="149"/>
      <c r="G20" s="149"/>
      <c r="H20" s="149"/>
      <c r="I20" s="149"/>
      <c r="J20" s="149"/>
      <c r="K20" s="149"/>
      <c r="L20" s="150"/>
      <c r="O20" s="407" t="s">
        <v>68</v>
      </c>
    </row>
    <row r="21" spans="2:15" ht="6.75" customHeight="1" x14ac:dyDescent="0.3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O21" s="407" t="s">
        <v>69</v>
      </c>
    </row>
    <row r="22" spans="2:15" x14ac:dyDescent="0.3">
      <c r="B22" s="249" t="s">
        <v>77</v>
      </c>
      <c r="C22" s="250"/>
      <c r="D22" s="251"/>
      <c r="E22" s="148"/>
      <c r="F22" s="149"/>
      <c r="G22" s="149"/>
      <c r="H22" s="149"/>
      <c r="I22" s="149"/>
      <c r="J22" s="149"/>
      <c r="K22" s="149"/>
      <c r="L22" s="150"/>
    </row>
    <row r="23" spans="2:15" ht="6.75" customHeight="1" x14ac:dyDescent="0.3">
      <c r="B23" s="294"/>
      <c r="C23" s="295"/>
      <c r="D23" s="295"/>
      <c r="E23" s="295"/>
      <c r="F23" s="295"/>
      <c r="G23" s="295"/>
      <c r="H23" s="295"/>
      <c r="I23" s="295"/>
      <c r="J23" s="295"/>
      <c r="K23" s="295"/>
      <c r="L23" s="296"/>
    </row>
    <row r="24" spans="2:15" x14ac:dyDescent="0.3">
      <c r="B24" s="249" t="s">
        <v>39</v>
      </c>
      <c r="C24" s="250"/>
      <c r="D24" s="251"/>
      <c r="E24" s="151"/>
      <c r="F24" s="152"/>
      <c r="G24" s="152"/>
      <c r="H24" s="152"/>
      <c r="I24" s="152"/>
      <c r="J24" s="152"/>
      <c r="K24" s="152"/>
      <c r="L24" s="153"/>
    </row>
    <row r="25" spans="2:15" ht="6.75" customHeight="1" x14ac:dyDescent="0.3">
      <c r="B25" s="294"/>
      <c r="C25" s="295"/>
      <c r="D25" s="295"/>
      <c r="E25" s="295"/>
      <c r="F25" s="295"/>
      <c r="G25" s="295"/>
      <c r="H25" s="295"/>
      <c r="I25" s="295"/>
      <c r="J25" s="295"/>
      <c r="K25" s="295"/>
      <c r="L25" s="296"/>
    </row>
    <row r="26" spans="2:15" x14ac:dyDescent="0.3">
      <c r="B26" s="259" t="s">
        <v>53</v>
      </c>
      <c r="C26" s="260"/>
      <c r="D26" s="260"/>
      <c r="E26" s="154"/>
      <c r="F26" s="155"/>
      <c r="G26" s="155"/>
      <c r="H26" s="155"/>
      <c r="I26" s="155"/>
      <c r="J26" s="155"/>
      <c r="K26" s="155"/>
      <c r="L26" s="156"/>
    </row>
    <row r="27" spans="2:15" ht="6.75" customHeight="1" thickBot="1" x14ac:dyDescent="0.35">
      <c r="B27" s="255"/>
      <c r="C27" s="256"/>
      <c r="D27" s="256"/>
      <c r="E27" s="256"/>
      <c r="F27" s="256"/>
      <c r="G27" s="256"/>
      <c r="H27" s="256"/>
      <c r="I27" s="256"/>
      <c r="J27" s="256"/>
      <c r="K27" s="256"/>
      <c r="L27" s="257"/>
    </row>
    <row r="28" spans="2:15" s="54" customFormat="1" ht="15" customHeight="1" x14ac:dyDescent="0.3">
      <c r="B28" s="258">
        <v>1</v>
      </c>
      <c r="C28" s="270" t="s">
        <v>8</v>
      </c>
      <c r="D28" s="270"/>
      <c r="E28" s="270"/>
      <c r="F28" s="270"/>
      <c r="G28" s="270"/>
      <c r="H28" s="270"/>
      <c r="I28" s="270"/>
      <c r="J28" s="270"/>
      <c r="K28" s="270"/>
      <c r="L28" s="271"/>
      <c r="O28" s="408"/>
    </row>
    <row r="29" spans="2:15" ht="29.1" customHeight="1" x14ac:dyDescent="0.3">
      <c r="B29" s="238"/>
      <c r="C29" s="60" t="s">
        <v>9</v>
      </c>
      <c r="D29" s="179" t="s">
        <v>1</v>
      </c>
      <c r="E29" s="180"/>
      <c r="F29" s="180"/>
      <c r="G29" s="180"/>
      <c r="H29" s="180"/>
      <c r="I29" s="180"/>
      <c r="J29" s="181"/>
      <c r="K29" s="176" t="s">
        <v>58</v>
      </c>
      <c r="L29" s="177"/>
    </row>
    <row r="30" spans="2:15" ht="14.4" customHeight="1" x14ac:dyDescent="0.3">
      <c r="B30" s="238"/>
      <c r="C30" s="252" t="s">
        <v>89</v>
      </c>
      <c r="D30" s="252"/>
      <c r="E30" s="252"/>
      <c r="F30" s="252"/>
      <c r="G30" s="252"/>
      <c r="H30" s="252"/>
      <c r="I30" s="252"/>
      <c r="J30" s="252"/>
      <c r="K30" s="253"/>
      <c r="L30" s="254"/>
    </row>
    <row r="31" spans="2:15" ht="15" customHeight="1" x14ac:dyDescent="0.3">
      <c r="B31" s="238"/>
      <c r="C31" s="105">
        <v>1.1000000000000001</v>
      </c>
      <c r="D31" s="297"/>
      <c r="E31" s="298"/>
      <c r="F31" s="298"/>
      <c r="G31" s="298"/>
      <c r="H31" s="298"/>
      <c r="I31" s="298"/>
      <c r="J31" s="299"/>
      <c r="K31" s="165"/>
      <c r="L31" s="166"/>
    </row>
    <row r="32" spans="2:15" ht="15" customHeight="1" x14ac:dyDescent="0.3">
      <c r="B32" s="238"/>
      <c r="C32" s="105">
        <v>1.2</v>
      </c>
      <c r="D32" s="297"/>
      <c r="E32" s="298"/>
      <c r="F32" s="298"/>
      <c r="G32" s="298"/>
      <c r="H32" s="298"/>
      <c r="I32" s="298"/>
      <c r="J32" s="299"/>
      <c r="K32" s="165"/>
      <c r="L32" s="166"/>
    </row>
    <row r="33" spans="2:15" ht="15" customHeight="1" x14ac:dyDescent="0.3">
      <c r="B33" s="238"/>
      <c r="C33" s="105">
        <v>1.3</v>
      </c>
      <c r="D33" s="297"/>
      <c r="E33" s="298"/>
      <c r="F33" s="298"/>
      <c r="G33" s="298"/>
      <c r="H33" s="298"/>
      <c r="I33" s="298"/>
      <c r="J33" s="299"/>
      <c r="K33" s="165"/>
      <c r="L33" s="166"/>
    </row>
    <row r="34" spans="2:15" ht="15" customHeight="1" x14ac:dyDescent="0.3">
      <c r="B34" s="238"/>
      <c r="C34" s="105">
        <v>1.4</v>
      </c>
      <c r="D34" s="297"/>
      <c r="E34" s="298"/>
      <c r="F34" s="298"/>
      <c r="G34" s="298"/>
      <c r="H34" s="298"/>
      <c r="I34" s="298"/>
      <c r="J34" s="299"/>
      <c r="K34" s="165"/>
      <c r="L34" s="166"/>
    </row>
    <row r="35" spans="2:15" ht="15" customHeight="1" x14ac:dyDescent="0.3">
      <c r="B35" s="238"/>
      <c r="C35" s="105">
        <v>1.5</v>
      </c>
      <c r="D35" s="297"/>
      <c r="E35" s="298"/>
      <c r="F35" s="298"/>
      <c r="G35" s="298"/>
      <c r="H35" s="298"/>
      <c r="I35" s="298"/>
      <c r="J35" s="299"/>
      <c r="K35" s="165"/>
      <c r="L35" s="166"/>
    </row>
    <row r="36" spans="2:15" ht="15" customHeight="1" x14ac:dyDescent="0.3">
      <c r="B36" s="238"/>
      <c r="C36" s="61" t="s">
        <v>115</v>
      </c>
      <c r="D36" s="297"/>
      <c r="E36" s="298"/>
      <c r="F36" s="298"/>
      <c r="G36" s="298"/>
      <c r="H36" s="298"/>
      <c r="I36" s="298"/>
      <c r="J36" s="299"/>
      <c r="K36" s="165"/>
      <c r="L36" s="166"/>
    </row>
    <row r="37" spans="2:15" ht="15" customHeight="1" x14ac:dyDescent="0.3">
      <c r="B37" s="238"/>
      <c r="C37" s="61" t="s">
        <v>116</v>
      </c>
      <c r="D37" s="297"/>
      <c r="E37" s="298"/>
      <c r="F37" s="298"/>
      <c r="G37" s="298"/>
      <c r="H37" s="298"/>
      <c r="I37" s="298"/>
      <c r="J37" s="299"/>
      <c r="K37" s="165"/>
      <c r="L37" s="166"/>
    </row>
    <row r="38" spans="2:15" ht="15" customHeight="1" x14ac:dyDescent="0.3">
      <c r="B38" s="238"/>
      <c r="C38" s="61" t="s">
        <v>117</v>
      </c>
      <c r="D38" s="297"/>
      <c r="E38" s="298"/>
      <c r="F38" s="298"/>
      <c r="G38" s="298"/>
      <c r="H38" s="298"/>
      <c r="I38" s="298"/>
      <c r="J38" s="299"/>
      <c r="K38" s="165"/>
      <c r="L38" s="166"/>
    </row>
    <row r="39" spans="2:15" ht="15" customHeight="1" x14ac:dyDescent="0.3">
      <c r="B39" s="238"/>
      <c r="C39" s="61" t="s">
        <v>118</v>
      </c>
      <c r="D39" s="297"/>
      <c r="E39" s="298"/>
      <c r="F39" s="298"/>
      <c r="G39" s="298"/>
      <c r="H39" s="298"/>
      <c r="I39" s="298"/>
      <c r="J39" s="299"/>
      <c r="K39" s="165"/>
      <c r="L39" s="166"/>
    </row>
    <row r="40" spans="2:15" ht="15" customHeight="1" x14ac:dyDescent="0.3">
      <c r="B40" s="238"/>
      <c r="C40" s="61" t="s">
        <v>44</v>
      </c>
      <c r="D40" s="297"/>
      <c r="E40" s="298"/>
      <c r="F40" s="298"/>
      <c r="G40" s="298"/>
      <c r="H40" s="298"/>
      <c r="I40" s="298"/>
      <c r="J40" s="299"/>
      <c r="K40" s="165"/>
      <c r="L40" s="166"/>
    </row>
    <row r="41" spans="2:15" ht="15" customHeight="1" x14ac:dyDescent="0.3">
      <c r="B41" s="238"/>
      <c r="C41" s="61" t="s">
        <v>45</v>
      </c>
      <c r="D41" s="297"/>
      <c r="E41" s="298"/>
      <c r="F41" s="298"/>
      <c r="G41" s="298"/>
      <c r="H41" s="298"/>
      <c r="I41" s="298"/>
      <c r="J41" s="299"/>
      <c r="K41" s="165"/>
      <c r="L41" s="166"/>
    </row>
    <row r="42" spans="2:15" ht="15" customHeight="1" x14ac:dyDescent="0.3">
      <c r="B42" s="238"/>
      <c r="C42" s="61" t="s">
        <v>46</v>
      </c>
      <c r="D42" s="297"/>
      <c r="E42" s="298"/>
      <c r="F42" s="298"/>
      <c r="G42" s="298"/>
      <c r="H42" s="298"/>
      <c r="I42" s="298"/>
      <c r="J42" s="299"/>
      <c r="K42" s="165"/>
      <c r="L42" s="166"/>
    </row>
    <row r="43" spans="2:15" ht="15" customHeight="1" x14ac:dyDescent="0.3">
      <c r="B43" s="238"/>
      <c r="C43" s="61" t="s">
        <v>47</v>
      </c>
      <c r="D43" s="297"/>
      <c r="E43" s="298"/>
      <c r="F43" s="298"/>
      <c r="G43" s="298"/>
      <c r="H43" s="298"/>
      <c r="I43" s="298"/>
      <c r="J43" s="299"/>
      <c r="K43" s="165"/>
      <c r="L43" s="166"/>
    </row>
    <row r="44" spans="2:15" ht="15" customHeight="1" x14ac:dyDescent="0.3">
      <c r="B44" s="238"/>
      <c r="C44" s="61" t="s">
        <v>48</v>
      </c>
      <c r="D44" s="297"/>
      <c r="E44" s="298"/>
      <c r="F44" s="298"/>
      <c r="G44" s="298"/>
      <c r="H44" s="298"/>
      <c r="I44" s="298"/>
      <c r="J44" s="299"/>
      <c r="K44" s="165"/>
      <c r="L44" s="166"/>
    </row>
    <row r="45" spans="2:15" ht="15" customHeight="1" x14ac:dyDescent="0.3">
      <c r="B45" s="238"/>
      <c r="C45" s="61" t="s">
        <v>49</v>
      </c>
      <c r="D45" s="297"/>
      <c r="E45" s="298"/>
      <c r="F45" s="298"/>
      <c r="G45" s="298"/>
      <c r="H45" s="298"/>
      <c r="I45" s="298"/>
      <c r="J45" s="299"/>
      <c r="K45" s="165"/>
      <c r="L45" s="166"/>
    </row>
    <row r="46" spans="2:15" s="54" customFormat="1" ht="15" customHeight="1" thickBot="1" x14ac:dyDescent="0.35">
      <c r="B46" s="239"/>
      <c r="C46" s="167" t="s">
        <v>84</v>
      </c>
      <c r="D46" s="167"/>
      <c r="E46" s="167"/>
      <c r="F46" s="167"/>
      <c r="G46" s="167"/>
      <c r="H46" s="167"/>
      <c r="I46" s="167"/>
      <c r="J46" s="167"/>
      <c r="K46" s="157">
        <f>SUM(K30:L45)</f>
        <v>0</v>
      </c>
      <c r="L46" s="158"/>
      <c r="O46" s="408"/>
    </row>
    <row r="47" spans="2:15" s="54" customFormat="1" ht="15" customHeight="1" x14ac:dyDescent="0.3">
      <c r="B47" s="237">
        <v>2</v>
      </c>
      <c r="C47" s="170" t="s">
        <v>41</v>
      </c>
      <c r="D47" s="171"/>
      <c r="E47" s="171"/>
      <c r="F47" s="171"/>
      <c r="G47" s="171"/>
      <c r="H47" s="171"/>
      <c r="I47" s="171"/>
      <c r="J47" s="171"/>
      <c r="K47" s="171"/>
      <c r="L47" s="172"/>
      <c r="O47" s="408"/>
    </row>
    <row r="48" spans="2:15" ht="14.4" customHeight="1" x14ac:dyDescent="0.3">
      <c r="B48" s="238"/>
      <c r="C48" s="108">
        <v>2.1</v>
      </c>
      <c r="D48" s="178" t="s">
        <v>14</v>
      </c>
      <c r="E48" s="178"/>
      <c r="F48" s="178"/>
      <c r="G48" s="178"/>
      <c r="H48" s="178"/>
      <c r="I48" s="178"/>
      <c r="J48" s="178"/>
      <c r="K48" s="168">
        <f>SUM(K49:L55)</f>
        <v>0</v>
      </c>
      <c r="L48" s="169"/>
    </row>
    <row r="49" spans="2:15" ht="14.4" customHeight="1" x14ac:dyDescent="0.3">
      <c r="B49" s="238"/>
      <c r="C49" s="133" t="s">
        <v>93</v>
      </c>
      <c r="D49" s="242" t="s">
        <v>100</v>
      </c>
      <c r="E49" s="242"/>
      <c r="F49" s="242"/>
      <c r="G49" s="242"/>
      <c r="H49" s="242"/>
      <c r="I49" s="242"/>
      <c r="J49" s="242"/>
      <c r="K49" s="189"/>
      <c r="L49" s="190"/>
    </row>
    <row r="50" spans="2:15" ht="14.4" customHeight="1" x14ac:dyDescent="0.3">
      <c r="B50" s="238"/>
      <c r="C50" s="133" t="s">
        <v>94</v>
      </c>
      <c r="D50" s="242" t="s">
        <v>101</v>
      </c>
      <c r="E50" s="242"/>
      <c r="F50" s="242"/>
      <c r="G50" s="242"/>
      <c r="H50" s="242"/>
      <c r="I50" s="242"/>
      <c r="J50" s="242"/>
      <c r="K50" s="189"/>
      <c r="L50" s="190"/>
    </row>
    <row r="51" spans="2:15" ht="14.4" customHeight="1" x14ac:dyDescent="0.3">
      <c r="B51" s="238"/>
      <c r="C51" s="133" t="s">
        <v>95</v>
      </c>
      <c r="D51" s="242" t="s">
        <v>102</v>
      </c>
      <c r="E51" s="242"/>
      <c r="F51" s="242"/>
      <c r="G51" s="242"/>
      <c r="H51" s="242"/>
      <c r="I51" s="242"/>
      <c r="J51" s="242"/>
      <c r="K51" s="189"/>
      <c r="L51" s="190"/>
    </row>
    <row r="52" spans="2:15" ht="14.4" customHeight="1" x14ac:dyDescent="0.3">
      <c r="B52" s="238"/>
      <c r="C52" s="133" t="s">
        <v>96</v>
      </c>
      <c r="D52" s="242" t="s">
        <v>103</v>
      </c>
      <c r="E52" s="242"/>
      <c r="F52" s="242"/>
      <c r="G52" s="242"/>
      <c r="H52" s="242"/>
      <c r="I52" s="242"/>
      <c r="J52" s="242"/>
      <c r="K52" s="189"/>
      <c r="L52" s="190"/>
    </row>
    <row r="53" spans="2:15" ht="14.4" customHeight="1" x14ac:dyDescent="0.3">
      <c r="B53" s="238"/>
      <c r="C53" s="133" t="s">
        <v>97</v>
      </c>
      <c r="D53" s="242" t="s">
        <v>104</v>
      </c>
      <c r="E53" s="242"/>
      <c r="F53" s="242"/>
      <c r="G53" s="242"/>
      <c r="H53" s="242"/>
      <c r="I53" s="242"/>
      <c r="J53" s="242"/>
      <c r="K53" s="189"/>
      <c r="L53" s="190"/>
    </row>
    <row r="54" spans="2:15" ht="14.4" customHeight="1" x14ac:dyDescent="0.3">
      <c r="B54" s="238"/>
      <c r="C54" s="133" t="s">
        <v>98</v>
      </c>
      <c r="D54" s="242" t="s">
        <v>105</v>
      </c>
      <c r="E54" s="242"/>
      <c r="F54" s="242"/>
      <c r="G54" s="242"/>
      <c r="H54" s="242"/>
      <c r="I54" s="242"/>
      <c r="J54" s="242"/>
      <c r="K54" s="189"/>
      <c r="L54" s="190"/>
    </row>
    <row r="55" spans="2:15" ht="14.4" customHeight="1" x14ac:dyDescent="0.3">
      <c r="B55" s="238"/>
      <c r="C55" s="133" t="s">
        <v>99</v>
      </c>
      <c r="D55" s="242" t="s">
        <v>106</v>
      </c>
      <c r="E55" s="242"/>
      <c r="F55" s="242"/>
      <c r="G55" s="242"/>
      <c r="H55" s="242"/>
      <c r="I55" s="242"/>
      <c r="J55" s="242"/>
      <c r="K55" s="189"/>
      <c r="L55" s="190"/>
    </row>
    <row r="56" spans="2:15" s="54" customFormat="1" ht="15" customHeight="1" thickBot="1" x14ac:dyDescent="0.35">
      <c r="B56" s="239"/>
      <c r="C56" s="167" t="s">
        <v>72</v>
      </c>
      <c r="D56" s="167"/>
      <c r="E56" s="167"/>
      <c r="F56" s="167"/>
      <c r="G56" s="167"/>
      <c r="H56" s="167"/>
      <c r="I56" s="167"/>
      <c r="J56" s="167"/>
      <c r="K56" s="157">
        <f>SUM(K48)</f>
        <v>0</v>
      </c>
      <c r="L56" s="158"/>
      <c r="O56" s="408"/>
    </row>
    <row r="57" spans="2:15" s="54" customFormat="1" ht="15" customHeight="1" x14ac:dyDescent="0.3">
      <c r="B57" s="240">
        <v>3</v>
      </c>
      <c r="C57" s="173" t="s">
        <v>65</v>
      </c>
      <c r="D57" s="174"/>
      <c r="E57" s="174"/>
      <c r="F57" s="174"/>
      <c r="G57" s="174"/>
      <c r="H57" s="174"/>
      <c r="I57" s="174"/>
      <c r="J57" s="174"/>
      <c r="K57" s="174"/>
      <c r="L57" s="175"/>
      <c r="O57" s="408"/>
    </row>
    <row r="58" spans="2:15" ht="14.4" customHeight="1" x14ac:dyDescent="0.3">
      <c r="B58" s="238"/>
      <c r="C58" s="108">
        <v>3.1</v>
      </c>
      <c r="D58" s="178" t="s">
        <v>65</v>
      </c>
      <c r="E58" s="178"/>
      <c r="F58" s="178"/>
      <c r="G58" s="178"/>
      <c r="H58" s="178"/>
      <c r="I58" s="178"/>
      <c r="J58" s="178"/>
      <c r="K58" s="189"/>
      <c r="L58" s="190"/>
    </row>
    <row r="59" spans="2:15" s="54" customFormat="1" ht="15" customHeight="1" thickBot="1" x14ac:dyDescent="0.35">
      <c r="B59" s="241"/>
      <c r="C59" s="246" t="s">
        <v>66</v>
      </c>
      <c r="D59" s="246"/>
      <c r="E59" s="246"/>
      <c r="F59" s="246"/>
      <c r="G59" s="246"/>
      <c r="H59" s="246"/>
      <c r="I59" s="246"/>
      <c r="J59" s="246"/>
      <c r="K59" s="247">
        <f>K58</f>
        <v>0</v>
      </c>
      <c r="L59" s="248"/>
      <c r="O59" s="408"/>
    </row>
    <row r="60" spans="2:15" s="54" customFormat="1" ht="15" customHeight="1" x14ac:dyDescent="0.3">
      <c r="B60" s="65">
        <v>4</v>
      </c>
      <c r="C60" s="193" t="s">
        <v>13</v>
      </c>
      <c r="D60" s="194"/>
      <c r="E60" s="194"/>
      <c r="F60" s="194"/>
      <c r="G60" s="194"/>
      <c r="H60" s="194"/>
      <c r="I60" s="194"/>
      <c r="J60" s="194"/>
      <c r="K60" s="194"/>
      <c r="L60" s="195"/>
      <c r="O60" s="408"/>
    </row>
    <row r="61" spans="2:15" ht="27.9" customHeight="1" x14ac:dyDescent="0.3">
      <c r="B61" s="66"/>
      <c r="C61" s="60" t="s">
        <v>9</v>
      </c>
      <c r="D61" s="179" t="s">
        <v>1</v>
      </c>
      <c r="E61" s="180"/>
      <c r="F61" s="181"/>
      <c r="G61" s="176" t="s">
        <v>10</v>
      </c>
      <c r="H61" s="176"/>
      <c r="I61" s="107" t="s">
        <v>40</v>
      </c>
      <c r="J61" s="107" t="s">
        <v>11</v>
      </c>
      <c r="K61" s="176" t="s">
        <v>58</v>
      </c>
      <c r="L61" s="177"/>
    </row>
    <row r="62" spans="2:15" x14ac:dyDescent="0.3">
      <c r="B62" s="66"/>
      <c r="C62" s="105">
        <v>4.0999999999999996</v>
      </c>
      <c r="D62" s="297" t="s">
        <v>119</v>
      </c>
      <c r="E62" s="298"/>
      <c r="F62" s="298"/>
      <c r="G62" s="298"/>
      <c r="H62" s="298"/>
      <c r="I62" s="298"/>
      <c r="J62" s="299"/>
      <c r="K62" s="189"/>
      <c r="L62" s="190"/>
    </row>
    <row r="63" spans="2:15" s="54" customFormat="1" ht="15" customHeight="1" thickBot="1" x14ac:dyDescent="0.35">
      <c r="B63" s="67"/>
      <c r="C63" s="184" t="s">
        <v>42</v>
      </c>
      <c r="D63" s="184"/>
      <c r="E63" s="184"/>
      <c r="F63" s="184"/>
      <c r="G63" s="184"/>
      <c r="H63" s="184"/>
      <c r="I63" s="184"/>
      <c r="J63" s="184"/>
      <c r="K63" s="185">
        <f>SUM(K62:L62)</f>
        <v>0</v>
      </c>
      <c r="L63" s="186"/>
      <c r="O63" s="408"/>
    </row>
    <row r="64" spans="2:15" s="54" customFormat="1" ht="15" customHeight="1" x14ac:dyDescent="0.3">
      <c r="B64" s="237">
        <v>5</v>
      </c>
      <c r="C64" s="205" t="s">
        <v>54</v>
      </c>
      <c r="D64" s="206"/>
      <c r="E64" s="206"/>
      <c r="F64" s="206"/>
      <c r="G64" s="206"/>
      <c r="H64" s="206"/>
      <c r="I64" s="206"/>
      <c r="J64" s="206"/>
      <c r="K64" s="206"/>
      <c r="L64" s="207"/>
      <c r="O64" s="408"/>
    </row>
    <row r="65" spans="2:15" s="54" customFormat="1" ht="6.75" customHeight="1" x14ac:dyDescent="0.3">
      <c r="B65" s="238"/>
      <c r="C65" s="196" t="s">
        <v>55</v>
      </c>
      <c r="D65" s="197"/>
      <c r="E65" s="197"/>
      <c r="F65" s="197"/>
      <c r="G65" s="197"/>
      <c r="H65" s="197"/>
      <c r="I65" s="197"/>
      <c r="J65" s="198"/>
      <c r="K65" s="62"/>
      <c r="L65" s="68"/>
      <c r="O65" s="408"/>
    </row>
    <row r="66" spans="2:15" ht="14.25" customHeight="1" x14ac:dyDescent="0.3">
      <c r="B66" s="238"/>
      <c r="C66" s="199"/>
      <c r="D66" s="200"/>
      <c r="E66" s="200"/>
      <c r="F66" s="200"/>
      <c r="G66" s="200"/>
      <c r="H66" s="200"/>
      <c r="I66" s="200"/>
      <c r="J66" s="201"/>
      <c r="K66" s="187"/>
      <c r="L66" s="188"/>
    </row>
    <row r="67" spans="2:15" s="54" customFormat="1" ht="6.75" customHeight="1" x14ac:dyDescent="0.3">
      <c r="B67" s="238"/>
      <c r="C67" s="202"/>
      <c r="D67" s="203"/>
      <c r="E67" s="203"/>
      <c r="F67" s="203"/>
      <c r="G67" s="203"/>
      <c r="H67" s="203"/>
      <c r="I67" s="203"/>
      <c r="J67" s="204"/>
      <c r="K67" s="62"/>
      <c r="L67" s="68"/>
      <c r="O67" s="408"/>
    </row>
    <row r="68" spans="2:15" ht="13.8" thickBot="1" x14ac:dyDescent="0.35">
      <c r="B68" s="239"/>
      <c r="C68" s="222" t="s">
        <v>64</v>
      </c>
      <c r="D68" s="222"/>
      <c r="E68" s="222"/>
      <c r="F68" s="222"/>
      <c r="G68" s="222"/>
      <c r="H68" s="222"/>
      <c r="I68" s="222"/>
      <c r="J68" s="222"/>
      <c r="K68" s="157">
        <f>K66</f>
        <v>0</v>
      </c>
      <c r="L68" s="158"/>
    </row>
    <row r="69" spans="2:15" ht="6.75" customHeight="1" x14ac:dyDescent="0.3">
      <c r="B69" s="80"/>
      <c r="C69" s="81"/>
      <c r="D69" s="82"/>
      <c r="E69" s="82"/>
      <c r="F69" s="82"/>
      <c r="G69" s="82"/>
      <c r="H69" s="82"/>
      <c r="I69" s="82"/>
      <c r="J69" s="82"/>
      <c r="K69" s="83"/>
      <c r="L69" s="84"/>
    </row>
    <row r="70" spans="2:15" s="55" customFormat="1" ht="12.6" x14ac:dyDescent="0.3">
      <c r="B70" s="159" t="s">
        <v>56</v>
      </c>
      <c r="C70" s="160"/>
      <c r="D70" s="160"/>
      <c r="E70" s="160"/>
      <c r="F70" s="160"/>
      <c r="G70" s="160"/>
      <c r="H70" s="160"/>
      <c r="I70" s="160"/>
      <c r="J70" s="160"/>
      <c r="K70" s="161">
        <f>K46+K56+K59+K63+K68</f>
        <v>0</v>
      </c>
      <c r="L70" s="162"/>
      <c r="O70" s="409"/>
    </row>
    <row r="71" spans="2:15" s="54" customFormat="1" ht="6.75" customHeight="1" x14ac:dyDescent="0.3">
      <c r="B71" s="69"/>
      <c r="C71" s="70"/>
      <c r="D71" s="70"/>
      <c r="E71" s="70"/>
      <c r="F71" s="70"/>
      <c r="G71" s="70"/>
      <c r="H71" s="70"/>
      <c r="I71" s="70"/>
      <c r="J71" s="70"/>
      <c r="K71" s="71"/>
      <c r="L71" s="72"/>
      <c r="O71" s="408"/>
    </row>
    <row r="72" spans="2:15" s="54" customFormat="1" x14ac:dyDescent="0.3">
      <c r="B72" s="91" t="s">
        <v>70</v>
      </c>
      <c r="C72" s="89"/>
      <c r="D72" s="89"/>
      <c r="E72" s="89"/>
      <c r="F72" s="89"/>
      <c r="G72" s="191">
        <v>0.13500000000000001</v>
      </c>
      <c r="H72" s="191"/>
      <c r="I72" s="90" t="s">
        <v>12</v>
      </c>
      <c r="J72" s="123">
        <f>K46+K59+K66</f>
        <v>0</v>
      </c>
      <c r="K72" s="163">
        <f>J72*G72</f>
        <v>0</v>
      </c>
      <c r="L72" s="164"/>
      <c r="O72" s="408"/>
    </row>
    <row r="73" spans="2:15" s="54" customFormat="1" x14ac:dyDescent="0.3">
      <c r="B73" s="243" t="s">
        <v>71</v>
      </c>
      <c r="C73" s="244"/>
      <c r="D73" s="244"/>
      <c r="E73" s="244"/>
      <c r="F73" s="245"/>
      <c r="G73" s="192">
        <v>0.23</v>
      </c>
      <c r="H73" s="192"/>
      <c r="I73" s="90" t="s">
        <v>12</v>
      </c>
      <c r="J73" s="123">
        <f>K56</f>
        <v>0</v>
      </c>
      <c r="K73" s="163">
        <f>J73*G73</f>
        <v>0</v>
      </c>
      <c r="L73" s="164"/>
      <c r="O73" s="408"/>
    </row>
    <row r="74" spans="2:15" s="54" customFormat="1" x14ac:dyDescent="0.3">
      <c r="B74" s="182" t="s">
        <v>75</v>
      </c>
      <c r="C74" s="183"/>
      <c r="D74" s="183"/>
      <c r="E74" s="183"/>
      <c r="F74" s="183"/>
      <c r="G74" s="225">
        <v>1</v>
      </c>
      <c r="H74" s="226"/>
      <c r="I74" s="229" t="s">
        <v>34</v>
      </c>
      <c r="J74" s="231">
        <v>0</v>
      </c>
      <c r="K74" s="233">
        <f>J74*G74</f>
        <v>0</v>
      </c>
      <c r="L74" s="234"/>
      <c r="O74" s="408"/>
    </row>
    <row r="75" spans="2:15" s="54" customFormat="1" ht="32.4" customHeight="1" x14ac:dyDescent="0.3">
      <c r="B75" s="223" t="s">
        <v>74</v>
      </c>
      <c r="C75" s="224"/>
      <c r="D75" s="224"/>
      <c r="E75" s="224"/>
      <c r="F75" s="224"/>
      <c r="G75" s="227"/>
      <c r="H75" s="228"/>
      <c r="I75" s="230"/>
      <c r="J75" s="232"/>
      <c r="K75" s="235"/>
      <c r="L75" s="236"/>
      <c r="O75" s="408"/>
    </row>
    <row r="76" spans="2:15" s="54" customFormat="1" ht="3" customHeight="1" x14ac:dyDescent="0.3">
      <c r="B76" s="92"/>
      <c r="C76" s="93"/>
      <c r="D76" s="93"/>
      <c r="E76" s="93"/>
      <c r="F76" s="93"/>
      <c r="G76" s="94"/>
      <c r="H76" s="94"/>
      <c r="I76" s="95"/>
      <c r="J76" s="96"/>
      <c r="K76" s="97"/>
      <c r="L76" s="98"/>
      <c r="O76" s="408"/>
    </row>
    <row r="77" spans="2:15" s="54" customFormat="1" ht="12.6" x14ac:dyDescent="0.3">
      <c r="B77" s="159" t="s">
        <v>57</v>
      </c>
      <c r="C77" s="160"/>
      <c r="D77" s="160"/>
      <c r="E77" s="160"/>
      <c r="F77" s="160"/>
      <c r="G77" s="160"/>
      <c r="H77" s="160"/>
      <c r="I77" s="160"/>
      <c r="J77" s="160"/>
      <c r="K77" s="221">
        <f>K70+K72+K73+K74</f>
        <v>0</v>
      </c>
      <c r="L77" s="164"/>
      <c r="O77" s="408"/>
    </row>
    <row r="78" spans="2:15" s="54" customFormat="1" ht="6.75" customHeight="1" thickBot="1" x14ac:dyDescent="0.35">
      <c r="B78" s="85"/>
      <c r="C78" s="78"/>
      <c r="D78" s="79"/>
      <c r="E78" s="79"/>
      <c r="F78" s="79"/>
      <c r="G78" s="79"/>
      <c r="H78" s="79"/>
      <c r="I78" s="79"/>
      <c r="J78" s="79"/>
      <c r="K78" s="79"/>
      <c r="L78" s="86"/>
      <c r="O78" s="408"/>
    </row>
    <row r="79" spans="2:15" ht="6.75" customHeight="1" thickBot="1" x14ac:dyDescent="0.35">
      <c r="B79" s="66"/>
      <c r="C79" s="21"/>
      <c r="D79" s="21"/>
      <c r="E79" s="21"/>
      <c r="F79" s="21"/>
      <c r="G79" s="21"/>
      <c r="H79" s="21"/>
      <c r="I79" s="21"/>
      <c r="J79" s="21"/>
      <c r="K79" s="76"/>
      <c r="L79" s="77"/>
    </row>
    <row r="80" spans="2:15" ht="6.75" customHeight="1" thickBot="1" x14ac:dyDescent="0.35">
      <c r="B80" s="111"/>
      <c r="C80" s="112"/>
      <c r="D80" s="112"/>
      <c r="E80" s="112"/>
      <c r="F80" s="112"/>
      <c r="G80" s="112"/>
      <c r="H80" s="112"/>
      <c r="I80" s="112"/>
      <c r="J80" s="112"/>
      <c r="K80" s="112"/>
      <c r="L80" s="113"/>
    </row>
    <row r="81" spans="2:15" s="54" customFormat="1" ht="12.6" x14ac:dyDescent="0.3">
      <c r="B81" s="87" t="s">
        <v>2</v>
      </c>
      <c r="C81" s="212" t="s">
        <v>3</v>
      </c>
      <c r="D81" s="213"/>
      <c r="E81" s="213"/>
      <c r="F81" s="214"/>
      <c r="G81" s="215" t="s">
        <v>4</v>
      </c>
      <c r="H81" s="215"/>
      <c r="I81" s="215" t="s">
        <v>5</v>
      </c>
      <c r="J81" s="215"/>
      <c r="K81" s="215" t="s">
        <v>6</v>
      </c>
      <c r="L81" s="216"/>
      <c r="O81" s="408"/>
    </row>
    <row r="82" spans="2:15" x14ac:dyDescent="0.3">
      <c r="B82" s="124"/>
      <c r="C82" s="217"/>
      <c r="D82" s="217"/>
      <c r="E82" s="217"/>
      <c r="F82" s="217"/>
      <c r="G82" s="218"/>
      <c r="H82" s="218"/>
      <c r="I82" s="218"/>
      <c r="J82" s="218"/>
      <c r="K82" s="219"/>
      <c r="L82" s="220"/>
    </row>
    <row r="83" spans="2:15" ht="13.8" thickBot="1" x14ac:dyDescent="0.35">
      <c r="B83" s="125"/>
      <c r="C83" s="208"/>
      <c r="D83" s="208"/>
      <c r="E83" s="208"/>
      <c r="F83" s="208"/>
      <c r="G83" s="209"/>
      <c r="H83" s="209"/>
      <c r="I83" s="209"/>
      <c r="J83" s="209"/>
      <c r="K83" s="210"/>
      <c r="L83" s="211"/>
    </row>
    <row r="84" spans="2:15" s="21" customFormat="1" ht="6.75" customHeight="1" x14ac:dyDescent="0.3">
      <c r="O84" s="410"/>
    </row>
    <row r="85" spans="2:15" s="21" customFormat="1" ht="6.75" customHeight="1" x14ac:dyDescent="0.3">
      <c r="D85" s="59"/>
      <c r="O85" s="410"/>
    </row>
    <row r="86" spans="2:15" s="21" customFormat="1" x14ac:dyDescent="0.3">
      <c r="O86" s="410"/>
    </row>
    <row r="87" spans="2:15" s="21" customFormat="1" x14ac:dyDescent="0.3">
      <c r="O87" s="410"/>
    </row>
    <row r="88" spans="2:15" s="21" customFormat="1" x14ac:dyDescent="0.3">
      <c r="O88" s="410"/>
    </row>
    <row r="89" spans="2:15" s="21" customFormat="1" x14ac:dyDescent="0.3">
      <c r="O89" s="410"/>
    </row>
    <row r="90" spans="2:15" s="21" customFormat="1" x14ac:dyDescent="0.3">
      <c r="O90" s="410"/>
    </row>
    <row r="91" spans="2:15" s="21" customFormat="1" x14ac:dyDescent="0.3">
      <c r="O91" s="410"/>
    </row>
    <row r="92" spans="2:15" s="21" customFormat="1" x14ac:dyDescent="0.3">
      <c r="O92" s="410"/>
    </row>
    <row r="93" spans="2:15" s="21" customFormat="1" x14ac:dyDescent="0.3">
      <c r="O93" s="410"/>
    </row>
    <row r="94" spans="2:15" s="21" customFormat="1" x14ac:dyDescent="0.3">
      <c r="O94" s="410"/>
    </row>
    <row r="95" spans="2:15" s="21" customFormat="1" x14ac:dyDescent="0.3">
      <c r="O95" s="410"/>
    </row>
    <row r="96" spans="2:15" s="21" customFormat="1" x14ac:dyDescent="0.3">
      <c r="O96" s="410"/>
    </row>
    <row r="97" spans="2:15" s="21" customFormat="1" x14ac:dyDescent="0.3">
      <c r="O97" s="410"/>
    </row>
    <row r="98" spans="2:15" s="21" customFormat="1" x14ac:dyDescent="0.3">
      <c r="O98" s="410"/>
    </row>
    <row r="99" spans="2:15" s="21" customFormat="1" x14ac:dyDescent="0.3">
      <c r="O99" s="410"/>
    </row>
    <row r="100" spans="2:15" x14ac:dyDescent="0.3">
      <c r="B100" s="4"/>
      <c r="L100" s="53"/>
    </row>
    <row r="101" spans="2:15" x14ac:dyDescent="0.3">
      <c r="B101" s="4"/>
      <c r="L101" s="53"/>
    </row>
    <row r="102" spans="2:15" x14ac:dyDescent="0.3">
      <c r="B102" s="4"/>
      <c r="L102" s="53"/>
    </row>
    <row r="103" spans="2:15" x14ac:dyDescent="0.3">
      <c r="B103" s="4"/>
      <c r="L103" s="53"/>
    </row>
    <row r="104" spans="2:15" x14ac:dyDescent="0.3">
      <c r="B104" s="4"/>
      <c r="L104" s="53"/>
    </row>
    <row r="105" spans="2:15" x14ac:dyDescent="0.3">
      <c r="B105" s="4"/>
      <c r="L105" s="53"/>
    </row>
    <row r="106" spans="2:15" x14ac:dyDescent="0.3">
      <c r="B106" s="4"/>
      <c r="L106" s="53"/>
    </row>
    <row r="107" spans="2:15" x14ac:dyDescent="0.3">
      <c r="B107" s="4"/>
      <c r="L107" s="53"/>
    </row>
    <row r="108" spans="2:15" x14ac:dyDescent="0.3">
      <c r="B108" s="4"/>
      <c r="L108" s="53"/>
    </row>
    <row r="109" spans="2:15" x14ac:dyDescent="0.3">
      <c r="B109" s="4"/>
      <c r="L109" s="53"/>
    </row>
    <row r="110" spans="2:15" x14ac:dyDescent="0.3">
      <c r="B110" s="4"/>
      <c r="L110" s="53"/>
    </row>
    <row r="111" spans="2:15" x14ac:dyDescent="0.3">
      <c r="B111" s="4"/>
      <c r="L111" s="53"/>
    </row>
    <row r="112" spans="2:15" x14ac:dyDescent="0.3">
      <c r="B112" s="4"/>
      <c r="L112" s="53"/>
    </row>
    <row r="113" spans="2:12" x14ac:dyDescent="0.3">
      <c r="B113" s="4"/>
      <c r="L113" s="53"/>
    </row>
    <row r="114" spans="2:12" x14ac:dyDescent="0.3">
      <c r="B114" s="4"/>
      <c r="L114" s="53"/>
    </row>
    <row r="115" spans="2:12" x14ac:dyDescent="0.3">
      <c r="B115" s="4"/>
      <c r="L115" s="53"/>
    </row>
    <row r="116" spans="2:12" x14ac:dyDescent="0.3">
      <c r="B116" s="4"/>
      <c r="L116" s="53"/>
    </row>
    <row r="117" spans="2:12" x14ac:dyDescent="0.3">
      <c r="B117" s="4"/>
      <c r="L117" s="53"/>
    </row>
    <row r="118" spans="2:12" x14ac:dyDescent="0.3">
      <c r="B118" s="4"/>
      <c r="L118" s="53"/>
    </row>
    <row r="119" spans="2:12" x14ac:dyDescent="0.3">
      <c r="B119" s="4"/>
      <c r="L119" s="53"/>
    </row>
    <row r="120" spans="2:12" x14ac:dyDescent="0.3">
      <c r="B120" s="4"/>
      <c r="L120" s="53"/>
    </row>
    <row r="121" spans="2:12" x14ac:dyDescent="0.3">
      <c r="B121" s="4"/>
      <c r="L121" s="53"/>
    </row>
    <row r="122" spans="2:12" x14ac:dyDescent="0.3">
      <c r="B122" s="4"/>
      <c r="L122" s="53"/>
    </row>
    <row r="123" spans="2:12" x14ac:dyDescent="0.3">
      <c r="B123" s="4"/>
      <c r="L123" s="53"/>
    </row>
    <row r="124" spans="2:12" x14ac:dyDescent="0.3">
      <c r="B124" s="4"/>
      <c r="L124" s="53"/>
    </row>
    <row r="125" spans="2:12" x14ac:dyDescent="0.3">
      <c r="B125" s="4"/>
      <c r="L125" s="53"/>
    </row>
    <row r="126" spans="2:12" x14ac:dyDescent="0.3">
      <c r="B126" s="4"/>
      <c r="L126" s="53"/>
    </row>
    <row r="127" spans="2:12" x14ac:dyDescent="0.3">
      <c r="B127" s="4"/>
      <c r="L127" s="53"/>
    </row>
    <row r="128" spans="2:12" ht="13.8" thickBot="1" x14ac:dyDescent="0.35"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58"/>
    </row>
  </sheetData>
  <sheetProtection algorithmName="SHA-512" hashValue="JvZMGePnouJssSchic06HGU/FrfeMxa3jcKTKEWefTMO4cuM4BZfpoJJZP9iNLME/pEF5cj82MKhGDctEzI0Zw==" saltValue="LJlw3/IuvZIvn+jOMyIYgA==" spinCount="100000" sheet="1" selectLockedCells="1"/>
  <mergeCells count="139">
    <mergeCell ref="B18:D18"/>
    <mergeCell ref="D35:J35"/>
    <mergeCell ref="D34:J34"/>
    <mergeCell ref="D62:J62"/>
    <mergeCell ref="D33:J33"/>
    <mergeCell ref="D32:J32"/>
    <mergeCell ref="D31:J31"/>
    <mergeCell ref="D45:J45"/>
    <mergeCell ref="D41:J41"/>
    <mergeCell ref="D40:J40"/>
    <mergeCell ref="D39:J39"/>
    <mergeCell ref="D38:J38"/>
    <mergeCell ref="D37:J37"/>
    <mergeCell ref="D36:J36"/>
    <mergeCell ref="D44:J44"/>
    <mergeCell ref="D42:J42"/>
    <mergeCell ref="D43:J43"/>
    <mergeCell ref="D48:J48"/>
    <mergeCell ref="D49:J49"/>
    <mergeCell ref="D50:J50"/>
    <mergeCell ref="D51:J51"/>
    <mergeCell ref="D52:J52"/>
    <mergeCell ref="D53:J53"/>
    <mergeCell ref="D54:J54"/>
    <mergeCell ref="B12:D12"/>
    <mergeCell ref="E12:G12"/>
    <mergeCell ref="H12:J12"/>
    <mergeCell ref="K12:L12"/>
    <mergeCell ref="B14:D14"/>
    <mergeCell ref="E14:G14"/>
    <mergeCell ref="H14:J14"/>
    <mergeCell ref="C28:L28"/>
    <mergeCell ref="B2:L6"/>
    <mergeCell ref="B7:L7"/>
    <mergeCell ref="B8:D8"/>
    <mergeCell ref="E8:L8"/>
    <mergeCell ref="B10:D10"/>
    <mergeCell ref="E10:G10"/>
    <mergeCell ref="H10:J10"/>
    <mergeCell ref="K10:L10"/>
    <mergeCell ref="K14:L14"/>
    <mergeCell ref="B9:L9"/>
    <mergeCell ref="B11:L11"/>
    <mergeCell ref="B13:L13"/>
    <mergeCell ref="B15:L15"/>
    <mergeCell ref="B19:L19"/>
    <mergeCell ref="B23:L23"/>
    <mergeCell ref="B25:L25"/>
    <mergeCell ref="K44:L44"/>
    <mergeCell ref="K42:L42"/>
    <mergeCell ref="K43:L43"/>
    <mergeCell ref="K37:L37"/>
    <mergeCell ref="K38:L38"/>
    <mergeCell ref="K39:L39"/>
    <mergeCell ref="B20:D20"/>
    <mergeCell ref="B24:D24"/>
    <mergeCell ref="K29:L29"/>
    <mergeCell ref="C30:J30"/>
    <mergeCell ref="K30:L30"/>
    <mergeCell ref="B27:L27"/>
    <mergeCell ref="B28:B46"/>
    <mergeCell ref="B22:D22"/>
    <mergeCell ref="B26:D26"/>
    <mergeCell ref="D29:J29"/>
    <mergeCell ref="B77:J77"/>
    <mergeCell ref="K77:L77"/>
    <mergeCell ref="C68:J68"/>
    <mergeCell ref="B75:F75"/>
    <mergeCell ref="G74:H75"/>
    <mergeCell ref="I74:I75"/>
    <mergeCell ref="J74:J75"/>
    <mergeCell ref="K74:L75"/>
    <mergeCell ref="K45:L45"/>
    <mergeCell ref="B47:B56"/>
    <mergeCell ref="B57:B59"/>
    <mergeCell ref="B64:B68"/>
    <mergeCell ref="D55:J55"/>
    <mergeCell ref="K49:L49"/>
    <mergeCell ref="K50:L50"/>
    <mergeCell ref="K51:L51"/>
    <mergeCell ref="K52:L52"/>
    <mergeCell ref="K53:L53"/>
    <mergeCell ref="K54:L54"/>
    <mergeCell ref="K55:L55"/>
    <mergeCell ref="B73:F73"/>
    <mergeCell ref="K58:L58"/>
    <mergeCell ref="C59:J59"/>
    <mergeCell ref="K59:L59"/>
    <mergeCell ref="C83:F83"/>
    <mergeCell ref="G83:H83"/>
    <mergeCell ref="I83:J83"/>
    <mergeCell ref="K83:L83"/>
    <mergeCell ref="C81:F81"/>
    <mergeCell ref="G81:H81"/>
    <mergeCell ref="I81:J81"/>
    <mergeCell ref="K81:L81"/>
    <mergeCell ref="C82:F82"/>
    <mergeCell ref="G82:H82"/>
    <mergeCell ref="I82:J82"/>
    <mergeCell ref="K82:L82"/>
    <mergeCell ref="G61:H61"/>
    <mergeCell ref="K61:L61"/>
    <mergeCell ref="D58:J58"/>
    <mergeCell ref="D61:F61"/>
    <mergeCell ref="B74:F74"/>
    <mergeCell ref="C63:J63"/>
    <mergeCell ref="K63:L63"/>
    <mergeCell ref="K66:L66"/>
    <mergeCell ref="K62:L62"/>
    <mergeCell ref="G72:H72"/>
    <mergeCell ref="G73:H73"/>
    <mergeCell ref="K73:L73"/>
    <mergeCell ref="C60:L60"/>
    <mergeCell ref="C65:J67"/>
    <mergeCell ref="C64:L64"/>
    <mergeCell ref="E18:L18"/>
    <mergeCell ref="E20:L20"/>
    <mergeCell ref="E22:L22"/>
    <mergeCell ref="E24:L24"/>
    <mergeCell ref="E26:L26"/>
    <mergeCell ref="K68:L68"/>
    <mergeCell ref="B70:J70"/>
    <mergeCell ref="K70:L70"/>
    <mergeCell ref="K72:L72"/>
    <mergeCell ref="K34:L34"/>
    <mergeCell ref="K35:L35"/>
    <mergeCell ref="C46:J46"/>
    <mergeCell ref="K46:L46"/>
    <mergeCell ref="K48:L48"/>
    <mergeCell ref="C56:J56"/>
    <mergeCell ref="K56:L56"/>
    <mergeCell ref="C47:L47"/>
    <mergeCell ref="C57:L57"/>
    <mergeCell ref="K36:L36"/>
    <mergeCell ref="K31:L31"/>
    <mergeCell ref="K32:L32"/>
    <mergeCell ref="K33:L33"/>
    <mergeCell ref="K40:L40"/>
    <mergeCell ref="K41:L41"/>
  </mergeCells>
  <dataValidations disablePrompts="1" count="2">
    <dataValidation allowBlank="1" showInputMessage="1" showErrorMessage="1" promptTitle="Estimating Methodology" prompt="The User shall review the VAT percentage to ensure that it reflects current/proposed VAT percentages for the cost head." sqref="G73:G74 H73" xr:uid="{6738BDD2-DC9F-4219-A673-239F4B663A23}"/>
    <dataValidation allowBlank="1" showInputMessage="1" showErrorMessage="1" promptTitle="Estimating Methodology" prompt="The User shall review the VAT percentage to ensure that it reflects current/proposed VAT percentages for the cost head. " sqref="G72:H72" xr:uid="{07EA3E35-DCC2-4CDC-8AE7-A50FC4F746D2}"/>
  </dataValidations>
  <hyperlinks>
    <hyperlink ref="B75" r:id="rId1" xr:uid="{90CD5A82-CDD9-48B4-A872-98AADEEE61D5}"/>
  </hyperlinks>
  <printOptions horizontalCentered="1" verticalCentered="1"/>
  <pageMargins left="0" right="0" top="0" bottom="0" header="0" footer="0"/>
  <pageSetup paperSize="9" scale="6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0A29-B5D5-481A-8994-83001E2D43FE}">
  <sheetPr>
    <pageSetUpPr fitToPage="1"/>
  </sheetPr>
  <dimension ref="A2:K31"/>
  <sheetViews>
    <sheetView showZeros="0" zoomScaleNormal="100" zoomScaleSheetLayoutView="115" workbookViewId="0">
      <selection activeCell="D8" sqref="D8:K8"/>
    </sheetView>
  </sheetViews>
  <sheetFormatPr defaultColWidth="9.109375" defaultRowHeight="13.2" x14ac:dyDescent="0.3"/>
  <cols>
    <col min="1" max="1" width="8.88671875" style="3" customWidth="1"/>
    <col min="2" max="2" width="5.44140625" style="3" customWidth="1"/>
    <col min="3" max="3" width="19.5546875" style="3" customWidth="1"/>
    <col min="4" max="4" width="9.109375" style="3"/>
    <col min="5" max="5" width="23.44140625" style="3" customWidth="1"/>
    <col min="6" max="6" width="11.44140625" style="3" customWidth="1"/>
    <col min="7" max="7" width="12.88671875" style="3" customWidth="1"/>
    <col min="8" max="8" width="7.6640625" style="3" customWidth="1"/>
    <col min="9" max="9" width="16.44140625" style="3" customWidth="1"/>
    <col min="10" max="10" width="21.44140625" style="3" customWidth="1"/>
    <col min="11" max="11" width="9.21875" style="3" customWidth="1"/>
    <col min="12" max="12" width="2.33203125" style="3" customWidth="1"/>
    <col min="13" max="16384" width="9.109375" style="3"/>
  </cols>
  <sheetData>
    <row r="2" spans="1:11" ht="15.75" customHeight="1" x14ac:dyDescent="0.3">
      <c r="A2" s="272" t="s">
        <v>113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1" ht="15" customHeight="1" x14ac:dyDescent="0.3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</row>
    <row r="4" spans="1:11" ht="15" customHeight="1" x14ac:dyDescent="0.3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</row>
    <row r="5" spans="1:11" ht="15" customHeight="1" x14ac:dyDescent="0.3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</row>
    <row r="6" spans="1:11" ht="6" customHeight="1" x14ac:dyDescent="0.3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</row>
    <row r="7" spans="1:11" ht="46.2" customHeight="1" thickBot="1" x14ac:dyDescent="0.35">
      <c r="A7" s="304" t="s">
        <v>124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5" customHeight="1" x14ac:dyDescent="0.3">
      <c r="A8" s="305" t="s">
        <v>7</v>
      </c>
      <c r="B8" s="306"/>
      <c r="C8" s="306"/>
      <c r="D8" s="307" t="str">
        <f>'Final Account Report'!E8</f>
        <v xml:space="preserve"> </v>
      </c>
      <c r="E8" s="308"/>
      <c r="F8" s="308"/>
      <c r="G8" s="308"/>
      <c r="H8" s="308"/>
      <c r="I8" s="308"/>
      <c r="J8" s="308"/>
      <c r="K8" s="309"/>
    </row>
    <row r="9" spans="1:11" ht="6.75" customHeight="1" x14ac:dyDescent="0.3">
      <c r="A9" s="300"/>
      <c r="B9" s="301"/>
      <c r="C9" s="301"/>
      <c r="D9" s="301"/>
      <c r="E9" s="301"/>
      <c r="F9" s="301"/>
      <c r="G9" s="301"/>
      <c r="H9" s="301"/>
      <c r="I9" s="301"/>
      <c r="J9" s="301"/>
      <c r="K9" s="310"/>
    </row>
    <row r="10" spans="1:11" ht="15" customHeight="1" x14ac:dyDescent="0.3">
      <c r="A10" s="311" t="s">
        <v>78</v>
      </c>
      <c r="B10" s="312"/>
      <c r="C10" s="312"/>
      <c r="D10" s="313" t="str">
        <f>'Final Account Report'!E10</f>
        <v xml:space="preserve"> </v>
      </c>
      <c r="E10" s="314"/>
      <c r="F10" s="312" t="s">
        <v>107</v>
      </c>
      <c r="G10" s="312"/>
      <c r="H10" s="312"/>
      <c r="I10" s="312"/>
      <c r="J10" s="315">
        <f>'Final Account Report'!K10</f>
        <v>0</v>
      </c>
      <c r="K10" s="316"/>
    </row>
    <row r="11" spans="1:11" ht="6.75" customHeight="1" x14ac:dyDescent="0.3">
      <c r="A11" s="300"/>
      <c r="B11" s="301"/>
      <c r="C11" s="301"/>
      <c r="D11" s="301"/>
      <c r="E11" s="301"/>
      <c r="F11" s="301"/>
      <c r="G11" s="301"/>
      <c r="H11" s="301"/>
      <c r="I11" s="301"/>
      <c r="J11" s="301"/>
      <c r="K11" s="310"/>
    </row>
    <row r="12" spans="1:11" ht="15" customHeight="1" x14ac:dyDescent="0.3">
      <c r="A12" s="311" t="s">
        <v>108</v>
      </c>
      <c r="B12" s="312"/>
      <c r="C12" s="312"/>
      <c r="D12" s="313">
        <f>'Final Account Report'!E12</f>
        <v>0</v>
      </c>
      <c r="E12" s="314"/>
      <c r="F12" s="317" t="s">
        <v>120</v>
      </c>
      <c r="G12" s="318"/>
      <c r="H12" s="318"/>
      <c r="I12" s="318"/>
      <c r="J12" s="315">
        <f>'Final Account Report'!K12</f>
        <v>0</v>
      </c>
      <c r="K12" s="316"/>
    </row>
    <row r="13" spans="1:11" ht="6.75" customHeight="1" x14ac:dyDescent="0.3">
      <c r="A13" s="300"/>
      <c r="B13" s="301"/>
      <c r="C13" s="301"/>
      <c r="D13" s="301"/>
      <c r="E13" s="301"/>
      <c r="F13" s="302"/>
      <c r="G13" s="302"/>
      <c r="H13" s="302"/>
      <c r="I13" s="302"/>
      <c r="J13" s="302"/>
      <c r="K13" s="303"/>
    </row>
    <row r="14" spans="1:11" ht="14.4" customHeight="1" x14ac:dyDescent="0.3">
      <c r="A14" s="319" t="s">
        <v>109</v>
      </c>
      <c r="B14" s="320"/>
      <c r="C14" s="320"/>
      <c r="D14" s="321">
        <f>'Final Account Report'!E14</f>
        <v>0</v>
      </c>
      <c r="E14" s="322"/>
      <c r="F14" s="268"/>
      <c r="G14" s="269"/>
      <c r="H14" s="269"/>
      <c r="I14" s="269"/>
      <c r="J14" s="323"/>
      <c r="K14" s="324"/>
    </row>
    <row r="15" spans="1:11" ht="13.8" thickBot="1" x14ac:dyDescent="0.35">
      <c r="A15" s="135"/>
      <c r="B15" s="136"/>
      <c r="C15" s="136"/>
      <c r="D15" s="136"/>
      <c r="E15" s="136"/>
      <c r="F15" s="57"/>
      <c r="G15" s="57"/>
      <c r="H15" s="57"/>
      <c r="I15" s="57"/>
      <c r="J15" s="57"/>
      <c r="K15" s="58"/>
    </row>
    <row r="16" spans="1:11" s="54" customFormat="1" ht="12.6" x14ac:dyDescent="0.3">
      <c r="A16" s="137">
        <v>1</v>
      </c>
      <c r="B16" s="138" t="s">
        <v>122</v>
      </c>
      <c r="C16" s="139"/>
      <c r="D16" s="139"/>
      <c r="E16" s="139"/>
      <c r="F16" s="139"/>
      <c r="G16" s="139"/>
      <c r="H16" s="139"/>
      <c r="I16" s="139"/>
      <c r="J16" s="139"/>
      <c r="K16" s="140"/>
    </row>
    <row r="17" spans="1:11" ht="15" customHeight="1" x14ac:dyDescent="0.3">
      <c r="A17" s="4"/>
      <c r="B17" s="134">
        <v>1.1000000000000001</v>
      </c>
      <c r="C17" s="325" t="s">
        <v>110</v>
      </c>
      <c r="D17" s="326"/>
      <c r="E17" s="327"/>
      <c r="F17" s="328">
        <v>1</v>
      </c>
      <c r="G17" s="328"/>
      <c r="H17" s="141" t="s">
        <v>34</v>
      </c>
      <c r="I17" s="147">
        <f>'Final Account Report'!K49</f>
        <v>0</v>
      </c>
      <c r="J17" s="329">
        <f>F17*I17</f>
        <v>0</v>
      </c>
      <c r="K17" s="330"/>
    </row>
    <row r="18" spans="1:11" ht="15" customHeight="1" x14ac:dyDescent="0.3">
      <c r="A18" s="4"/>
      <c r="B18" s="134">
        <v>1.2</v>
      </c>
      <c r="C18" s="325" t="s">
        <v>101</v>
      </c>
      <c r="D18" s="326"/>
      <c r="E18" s="327"/>
      <c r="F18" s="328">
        <v>1</v>
      </c>
      <c r="G18" s="328"/>
      <c r="H18" s="141" t="s">
        <v>34</v>
      </c>
      <c r="I18" s="147">
        <f>'Final Account Report'!K50</f>
        <v>0</v>
      </c>
      <c r="J18" s="329">
        <f t="shared" ref="J18:J23" si="0">F18*I18</f>
        <v>0</v>
      </c>
      <c r="K18" s="330"/>
    </row>
    <row r="19" spans="1:11" ht="15" customHeight="1" x14ac:dyDescent="0.3">
      <c r="A19" s="4"/>
      <c r="B19" s="134">
        <v>1.3</v>
      </c>
      <c r="C19" s="325" t="s">
        <v>102</v>
      </c>
      <c r="D19" s="326"/>
      <c r="E19" s="327"/>
      <c r="F19" s="328">
        <v>1</v>
      </c>
      <c r="G19" s="328"/>
      <c r="H19" s="141" t="s">
        <v>34</v>
      </c>
      <c r="I19" s="147">
        <f>'Final Account Report'!K51</f>
        <v>0</v>
      </c>
      <c r="J19" s="329">
        <f t="shared" si="0"/>
        <v>0</v>
      </c>
      <c r="K19" s="330"/>
    </row>
    <row r="20" spans="1:11" ht="15" customHeight="1" x14ac:dyDescent="0.3">
      <c r="A20" s="4"/>
      <c r="B20" s="134">
        <v>1.4</v>
      </c>
      <c r="C20" s="325" t="s">
        <v>103</v>
      </c>
      <c r="D20" s="326"/>
      <c r="E20" s="327"/>
      <c r="F20" s="328">
        <v>1</v>
      </c>
      <c r="G20" s="328"/>
      <c r="H20" s="141" t="s">
        <v>34</v>
      </c>
      <c r="I20" s="147">
        <f>'Final Account Report'!K52</f>
        <v>0</v>
      </c>
      <c r="J20" s="329">
        <f t="shared" si="0"/>
        <v>0</v>
      </c>
      <c r="K20" s="330"/>
    </row>
    <row r="21" spans="1:11" ht="15" customHeight="1" x14ac:dyDescent="0.3">
      <c r="A21" s="4"/>
      <c r="B21" s="134">
        <v>1.5</v>
      </c>
      <c r="C21" s="325" t="s">
        <v>104</v>
      </c>
      <c r="D21" s="326"/>
      <c r="E21" s="327"/>
      <c r="F21" s="328">
        <v>1</v>
      </c>
      <c r="G21" s="328"/>
      <c r="H21" s="141" t="s">
        <v>34</v>
      </c>
      <c r="I21" s="147">
        <f>'Final Account Report'!K53</f>
        <v>0</v>
      </c>
      <c r="J21" s="329">
        <f t="shared" si="0"/>
        <v>0</v>
      </c>
      <c r="K21" s="330"/>
    </row>
    <row r="22" spans="1:11" ht="15" customHeight="1" x14ac:dyDescent="0.3">
      <c r="A22" s="4"/>
      <c r="B22" s="134">
        <v>1.6</v>
      </c>
      <c r="C22" s="325" t="s">
        <v>105</v>
      </c>
      <c r="D22" s="326"/>
      <c r="E22" s="327"/>
      <c r="F22" s="328">
        <v>1</v>
      </c>
      <c r="G22" s="328"/>
      <c r="H22" s="141" t="s">
        <v>34</v>
      </c>
      <c r="I22" s="147">
        <f>'Final Account Report'!K46+'Final Account Report'!K54+'Final Account Report'!K59+'Final Account Report'!K63+'Final Account Report'!K68</f>
        <v>0</v>
      </c>
      <c r="J22" s="329">
        <f t="shared" si="0"/>
        <v>0</v>
      </c>
      <c r="K22" s="330"/>
    </row>
    <row r="23" spans="1:11" ht="15" customHeight="1" x14ac:dyDescent="0.3">
      <c r="A23" s="4"/>
      <c r="B23" s="134">
        <v>1.7</v>
      </c>
      <c r="C23" s="325" t="s">
        <v>106</v>
      </c>
      <c r="D23" s="326"/>
      <c r="E23" s="327"/>
      <c r="F23" s="328">
        <v>1</v>
      </c>
      <c r="G23" s="328"/>
      <c r="H23" s="141" t="s">
        <v>34</v>
      </c>
      <c r="I23" s="147">
        <f>'Final Account Report'!K55</f>
        <v>0</v>
      </c>
      <c r="J23" s="329">
        <f t="shared" si="0"/>
        <v>0</v>
      </c>
      <c r="K23" s="330"/>
    </row>
    <row r="24" spans="1:11" ht="6" customHeight="1" x14ac:dyDescent="0.3">
      <c r="A24" s="4"/>
      <c r="B24" s="332"/>
      <c r="C24" s="333"/>
      <c r="D24" s="333"/>
      <c r="E24" s="333"/>
      <c r="F24" s="333"/>
      <c r="G24" s="333"/>
      <c r="H24" s="333"/>
      <c r="I24" s="333"/>
      <c r="J24" s="333"/>
      <c r="K24" s="334"/>
    </row>
    <row r="25" spans="1:11" ht="15" customHeight="1" x14ac:dyDescent="0.3">
      <c r="A25" s="4"/>
      <c r="B25" s="335" t="s">
        <v>123</v>
      </c>
      <c r="C25" s="336"/>
      <c r="D25" s="336"/>
      <c r="E25" s="336"/>
      <c r="F25" s="336"/>
      <c r="G25" s="336"/>
      <c r="H25" s="336"/>
      <c r="I25" s="337"/>
      <c r="J25" s="221">
        <f>SUM(J17:K23)</f>
        <v>0</v>
      </c>
      <c r="K25" s="338"/>
    </row>
    <row r="26" spans="1:11" ht="15" customHeight="1" thickBot="1" x14ac:dyDescent="0.35">
      <c r="A26" s="4"/>
      <c r="B26" s="332"/>
      <c r="C26" s="333"/>
      <c r="D26" s="333"/>
      <c r="E26" s="333"/>
      <c r="F26" s="333"/>
      <c r="G26" s="333"/>
      <c r="H26" s="333"/>
      <c r="I26" s="333"/>
      <c r="J26" s="333"/>
      <c r="K26" s="334"/>
    </row>
    <row r="27" spans="1:11" ht="6.75" customHeight="1" x14ac:dyDescent="0.3">
      <c r="A27" s="142"/>
      <c r="B27" s="143"/>
      <c r="C27" s="144"/>
      <c r="D27" s="143"/>
      <c r="E27" s="143"/>
      <c r="F27" s="143"/>
      <c r="G27" s="143"/>
      <c r="H27" s="143"/>
      <c r="I27" s="143"/>
      <c r="J27" s="143"/>
      <c r="K27" s="145"/>
    </row>
    <row r="28" spans="1:11" ht="53.25" customHeight="1" thickBot="1" x14ac:dyDescent="0.35">
      <c r="A28" s="146" t="s">
        <v>111</v>
      </c>
      <c r="B28" s="339" t="s">
        <v>112</v>
      </c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 ht="11.1" customHeight="1" x14ac:dyDescent="0.3">
      <c r="B29" s="331"/>
      <c r="C29" s="331"/>
      <c r="D29" s="331"/>
      <c r="E29" s="331"/>
      <c r="F29" s="331"/>
      <c r="G29" s="331"/>
      <c r="H29" s="331"/>
      <c r="I29" s="331"/>
      <c r="J29" s="331"/>
      <c r="K29" s="331"/>
    </row>
    <row r="30" spans="1:11" x14ac:dyDescent="0.3">
      <c r="B30" s="331"/>
      <c r="C30" s="331"/>
      <c r="D30" s="331"/>
      <c r="E30" s="331"/>
      <c r="F30" s="331"/>
      <c r="G30" s="331"/>
      <c r="H30" s="331"/>
      <c r="I30" s="331"/>
      <c r="J30" s="331"/>
      <c r="K30" s="331"/>
    </row>
    <row r="31" spans="1:11" ht="12" customHeight="1" x14ac:dyDescent="0.3"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</sheetData>
  <sheetProtection algorithmName="SHA-512" hashValue="HzVufkjY+GNTwyKfDCsp/h/N8oX3kPX/UhUQU1/lrYvzpM93hwgShPHh0HhngqW1NXK8v7jRVbdmns2ucVWPEQ==" saltValue="XJhw8B4vLD8sQ5q8Z3Kqpg==" spinCount="100000" sheet="1" selectLockedCells="1"/>
  <mergeCells count="47">
    <mergeCell ref="B30:K31"/>
    <mergeCell ref="B24:K24"/>
    <mergeCell ref="B25:I25"/>
    <mergeCell ref="J25:K25"/>
    <mergeCell ref="B26:K26"/>
    <mergeCell ref="B28:K28"/>
    <mergeCell ref="B29:K29"/>
    <mergeCell ref="C22:E22"/>
    <mergeCell ref="F22:G22"/>
    <mergeCell ref="J22:K22"/>
    <mergeCell ref="C23:E23"/>
    <mergeCell ref="F23:G23"/>
    <mergeCell ref="J23:K23"/>
    <mergeCell ref="C20:E20"/>
    <mergeCell ref="F20:G20"/>
    <mergeCell ref="J20:K20"/>
    <mergeCell ref="C21:E21"/>
    <mergeCell ref="F21:G21"/>
    <mergeCell ref="J21:K21"/>
    <mergeCell ref="C18:E18"/>
    <mergeCell ref="F18:G18"/>
    <mergeCell ref="J18:K18"/>
    <mergeCell ref="C19:E19"/>
    <mergeCell ref="F19:G19"/>
    <mergeCell ref="J19:K19"/>
    <mergeCell ref="A14:C14"/>
    <mergeCell ref="D14:E14"/>
    <mergeCell ref="F14:I14"/>
    <mergeCell ref="J14:K14"/>
    <mergeCell ref="C17:E17"/>
    <mergeCell ref="F17:G17"/>
    <mergeCell ref="J17:K17"/>
    <mergeCell ref="A13:K13"/>
    <mergeCell ref="A2:K6"/>
    <mergeCell ref="A7:K7"/>
    <mergeCell ref="A8:C8"/>
    <mergeCell ref="D8:K8"/>
    <mergeCell ref="A9:K9"/>
    <mergeCell ref="A10:C10"/>
    <mergeCell ref="D10:E10"/>
    <mergeCell ref="F10:I10"/>
    <mergeCell ref="J10:K10"/>
    <mergeCell ref="A11:K11"/>
    <mergeCell ref="A12:C12"/>
    <mergeCell ref="D12:E12"/>
    <mergeCell ref="F12:I12"/>
    <mergeCell ref="J12:K12"/>
  </mergeCells>
  <printOptions horizontalCentered="1" verticalCentered="1"/>
  <pageMargins left="0.59055118110236227" right="0" top="0" bottom="0" header="0" footer="0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230F-0899-44F3-8140-51F45469FB22}">
  <sheetPr>
    <pageSetUpPr fitToPage="1"/>
  </sheetPr>
  <dimension ref="A1:Q64"/>
  <sheetViews>
    <sheetView zoomScaleNormal="100" zoomScaleSheetLayoutView="100" workbookViewId="0">
      <selection activeCell="E18" sqref="E18:F18"/>
    </sheetView>
  </sheetViews>
  <sheetFormatPr defaultColWidth="9.109375" defaultRowHeight="13.2" x14ac:dyDescent="0.25"/>
  <cols>
    <col min="1" max="1" width="2.33203125" style="1" customWidth="1"/>
    <col min="2" max="3" width="19.109375" style="9" customWidth="1"/>
    <col min="4" max="4" width="5.33203125" style="9" customWidth="1"/>
    <col min="5" max="12" width="12" style="9" customWidth="1"/>
    <col min="13" max="13" width="2.33203125" style="2" customWidth="1"/>
    <col min="14" max="17" width="9.109375" style="9"/>
    <col min="18" max="16384" width="9.109375" style="10"/>
  </cols>
  <sheetData>
    <row r="1" spans="2:17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3" customFormat="1" x14ac:dyDescent="0.3"/>
    <row r="3" spans="2:17" s="3" customFormat="1" ht="15.75" customHeight="1" x14ac:dyDescent="0.3">
      <c r="B3" s="272" t="s">
        <v>63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2:17" s="3" customFormat="1" ht="15" customHeight="1" x14ac:dyDescent="0.3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2:17" s="3" customFormat="1" ht="15" customHeight="1" x14ac:dyDescent="0.3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7" s="3" customFormat="1" ht="15" customHeight="1" thickBot="1" x14ac:dyDescent="0.3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7" s="3" customFormat="1" ht="15" customHeight="1" x14ac:dyDescent="0.3">
      <c r="B7" s="274" t="s">
        <v>7</v>
      </c>
      <c r="C7" s="275"/>
      <c r="D7" s="275"/>
      <c r="E7" s="365" t="str">
        <f>'Final Account Report'!E8</f>
        <v xml:space="preserve"> </v>
      </c>
      <c r="F7" s="365"/>
      <c r="G7" s="365"/>
      <c r="H7" s="365"/>
      <c r="I7" s="365"/>
      <c r="J7" s="365"/>
      <c r="K7" s="365"/>
      <c r="L7" s="366"/>
      <c r="M7" s="21"/>
    </row>
    <row r="8" spans="2:17" s="3" customFormat="1" ht="6.75" customHeight="1" x14ac:dyDescent="0.3">
      <c r="B8" s="106"/>
      <c r="C8" s="102"/>
      <c r="D8" s="102"/>
      <c r="E8" s="114"/>
      <c r="F8" s="114"/>
      <c r="G8" s="114"/>
      <c r="H8" s="114"/>
      <c r="I8" s="114"/>
      <c r="J8" s="114"/>
      <c r="K8" s="114"/>
      <c r="L8" s="115"/>
      <c r="M8" s="21"/>
    </row>
    <row r="9" spans="2:17" s="3" customFormat="1" ht="15" customHeight="1" x14ac:dyDescent="0.3">
      <c r="B9" s="259" t="s">
        <v>73</v>
      </c>
      <c r="C9" s="260"/>
      <c r="D9" s="260"/>
      <c r="E9" s="341" t="str">
        <f>'Final Account Report'!E10</f>
        <v xml:space="preserve"> </v>
      </c>
      <c r="F9" s="341"/>
      <c r="G9" s="341"/>
      <c r="H9" s="341"/>
      <c r="I9" s="341"/>
      <c r="J9" s="341"/>
      <c r="K9" s="341"/>
      <c r="L9" s="342"/>
      <c r="M9" s="21"/>
    </row>
    <row r="10" spans="2:17" s="3" customFormat="1" ht="6.75" customHeight="1" x14ac:dyDescent="0.3">
      <c r="B10" s="106"/>
      <c r="C10" s="102"/>
      <c r="D10" s="102"/>
      <c r="E10" s="102"/>
      <c r="F10" s="102"/>
      <c r="G10" s="102"/>
      <c r="H10" s="102"/>
      <c r="I10" s="102"/>
      <c r="J10" s="102"/>
      <c r="K10" s="102"/>
      <c r="L10" s="103"/>
      <c r="M10" s="21"/>
    </row>
    <row r="11" spans="2:17" s="3" customFormat="1" ht="15" customHeight="1" x14ac:dyDescent="0.3">
      <c r="B11" s="259" t="s">
        <v>59</v>
      </c>
      <c r="C11" s="260"/>
      <c r="D11" s="260"/>
      <c r="E11" s="363">
        <f>SUM('Final Account Report'!K70:L70)</f>
        <v>0</v>
      </c>
      <c r="F11" s="363"/>
      <c r="G11" s="363"/>
      <c r="H11" s="363"/>
      <c r="I11" s="363"/>
      <c r="J11" s="363"/>
      <c r="K11" s="363"/>
      <c r="L11" s="364"/>
      <c r="M11" s="21"/>
    </row>
    <row r="12" spans="2:17" s="3" customFormat="1" ht="6.75" customHeight="1" x14ac:dyDescent="0.3">
      <c r="B12" s="282"/>
      <c r="C12" s="283"/>
      <c r="D12" s="283"/>
      <c r="E12" s="283"/>
      <c r="F12" s="283"/>
      <c r="G12" s="283"/>
      <c r="H12" s="283"/>
      <c r="I12" s="285"/>
      <c r="J12" s="285"/>
      <c r="K12" s="285"/>
      <c r="L12" s="286"/>
      <c r="M12" s="21"/>
    </row>
    <row r="13" spans="2:17" s="3" customFormat="1" ht="15" customHeight="1" x14ac:dyDescent="0.3">
      <c r="B13" s="259" t="s">
        <v>60</v>
      </c>
      <c r="C13" s="260"/>
      <c r="D13" s="260"/>
      <c r="E13" s="367">
        <f>SUM('Final Account Report'!K26:L26)</f>
        <v>0</v>
      </c>
      <c r="F13" s="367"/>
      <c r="G13" s="367"/>
      <c r="H13" s="367"/>
      <c r="I13" s="368"/>
      <c r="J13" s="368"/>
      <c r="K13" s="368"/>
      <c r="L13" s="369"/>
      <c r="M13" s="21"/>
    </row>
    <row r="14" spans="2:17" s="3" customFormat="1" ht="6.75" customHeight="1" thickBot="1" x14ac:dyDescent="0.35">
      <c r="B14" s="287"/>
      <c r="C14" s="288"/>
      <c r="D14" s="288"/>
      <c r="E14" s="288"/>
      <c r="F14" s="288"/>
      <c r="G14" s="288"/>
      <c r="H14" s="288"/>
      <c r="I14" s="289"/>
      <c r="J14" s="289"/>
      <c r="K14" s="289"/>
      <c r="L14" s="290"/>
      <c r="M14" s="21"/>
    </row>
    <row r="15" spans="2:17" s="1" customFormat="1" x14ac:dyDescent="0.25">
      <c r="B15" s="356"/>
      <c r="C15" s="357"/>
      <c r="D15" s="357"/>
      <c r="E15" s="109"/>
      <c r="F15" s="109"/>
      <c r="G15" s="109"/>
      <c r="H15" s="109"/>
      <c r="I15" s="109"/>
      <c r="J15" s="109"/>
      <c r="K15" s="109"/>
      <c r="L15" s="24"/>
      <c r="M15" s="22"/>
      <c r="N15" s="2"/>
      <c r="O15" s="2"/>
      <c r="P15" s="2"/>
      <c r="Q15" s="2"/>
    </row>
    <row r="16" spans="2:17" s="1" customFormat="1" x14ac:dyDescent="0.25">
      <c r="B16" s="358"/>
      <c r="C16" s="359"/>
      <c r="D16" s="359"/>
      <c r="E16" s="370" t="s">
        <v>90</v>
      </c>
      <c r="F16" s="370"/>
      <c r="G16" s="370"/>
      <c r="H16" s="370"/>
      <c r="I16" s="370" t="s">
        <v>88</v>
      </c>
      <c r="J16" s="370"/>
      <c r="K16" s="370"/>
      <c r="L16" s="371"/>
      <c r="M16" s="22"/>
      <c r="N16" s="2"/>
      <c r="O16" s="2"/>
      <c r="P16" s="2"/>
      <c r="Q16" s="2"/>
    </row>
    <row r="17" spans="1:13" s="8" customFormat="1" ht="105" customHeight="1" x14ac:dyDescent="0.2">
      <c r="A17" s="6"/>
      <c r="B17" s="25" t="s">
        <v>26</v>
      </c>
      <c r="C17" s="372" t="s">
        <v>27</v>
      </c>
      <c r="D17" s="372"/>
      <c r="E17" s="372" t="s">
        <v>28</v>
      </c>
      <c r="F17" s="372"/>
      <c r="G17" s="373" t="s">
        <v>87</v>
      </c>
      <c r="H17" s="374"/>
      <c r="I17" s="373" t="s">
        <v>28</v>
      </c>
      <c r="J17" s="374"/>
      <c r="K17" s="373" t="s">
        <v>87</v>
      </c>
      <c r="L17" s="374"/>
      <c r="M17" s="23"/>
    </row>
    <row r="18" spans="1:13" x14ac:dyDescent="0.25">
      <c r="B18" s="355" t="s">
        <v>18</v>
      </c>
      <c r="C18" s="353" t="s">
        <v>19</v>
      </c>
      <c r="D18" s="353"/>
      <c r="E18" s="345"/>
      <c r="F18" s="345"/>
      <c r="G18" s="346">
        <f>E18</f>
        <v>0</v>
      </c>
      <c r="H18" s="346"/>
      <c r="I18" s="345"/>
      <c r="J18" s="345"/>
      <c r="K18" s="346">
        <f>I18</f>
        <v>0</v>
      </c>
      <c r="L18" s="354"/>
      <c r="M18" s="22"/>
    </row>
    <row r="19" spans="1:13" x14ac:dyDescent="0.25">
      <c r="B19" s="355"/>
      <c r="C19" s="353" t="s">
        <v>20</v>
      </c>
      <c r="D19" s="353"/>
      <c r="E19" s="345"/>
      <c r="F19" s="345"/>
      <c r="G19" s="346">
        <f t="shared" ref="G19:G33" si="0">G18+E19</f>
        <v>0</v>
      </c>
      <c r="H19" s="346"/>
      <c r="I19" s="345"/>
      <c r="J19" s="345"/>
      <c r="K19" s="346">
        <f t="shared" ref="K19:K33" si="1">K18+I19</f>
        <v>0</v>
      </c>
      <c r="L19" s="354"/>
      <c r="M19" s="22"/>
    </row>
    <row r="20" spans="1:13" x14ac:dyDescent="0.25">
      <c r="B20" s="355"/>
      <c r="C20" s="353" t="s">
        <v>21</v>
      </c>
      <c r="D20" s="353"/>
      <c r="E20" s="345"/>
      <c r="F20" s="345"/>
      <c r="G20" s="346">
        <f t="shared" si="0"/>
        <v>0</v>
      </c>
      <c r="H20" s="346"/>
      <c r="I20" s="345"/>
      <c r="J20" s="345"/>
      <c r="K20" s="346">
        <f t="shared" si="1"/>
        <v>0</v>
      </c>
      <c r="L20" s="354"/>
      <c r="M20" s="22"/>
    </row>
    <row r="21" spans="1:13" x14ac:dyDescent="0.25">
      <c r="B21" s="355"/>
      <c r="C21" s="353" t="s">
        <v>22</v>
      </c>
      <c r="D21" s="353"/>
      <c r="E21" s="345"/>
      <c r="F21" s="345"/>
      <c r="G21" s="346">
        <f t="shared" si="0"/>
        <v>0</v>
      </c>
      <c r="H21" s="346"/>
      <c r="I21" s="345"/>
      <c r="J21" s="345"/>
      <c r="K21" s="346">
        <f t="shared" si="1"/>
        <v>0</v>
      </c>
      <c r="L21" s="354"/>
      <c r="M21" s="22"/>
    </row>
    <row r="22" spans="1:13" x14ac:dyDescent="0.25">
      <c r="B22" s="355" t="s">
        <v>25</v>
      </c>
      <c r="C22" s="353" t="s">
        <v>19</v>
      </c>
      <c r="D22" s="353"/>
      <c r="E22" s="345"/>
      <c r="F22" s="345"/>
      <c r="G22" s="346">
        <f t="shared" si="0"/>
        <v>0</v>
      </c>
      <c r="H22" s="346"/>
      <c r="I22" s="345"/>
      <c r="J22" s="345"/>
      <c r="K22" s="346">
        <f t="shared" si="1"/>
        <v>0</v>
      </c>
      <c r="L22" s="354"/>
      <c r="M22" s="22"/>
    </row>
    <row r="23" spans="1:13" x14ac:dyDescent="0.25">
      <c r="B23" s="355"/>
      <c r="C23" s="353" t="s">
        <v>20</v>
      </c>
      <c r="D23" s="353"/>
      <c r="E23" s="345"/>
      <c r="F23" s="345"/>
      <c r="G23" s="346">
        <f t="shared" si="0"/>
        <v>0</v>
      </c>
      <c r="H23" s="346"/>
      <c r="I23" s="345"/>
      <c r="J23" s="345"/>
      <c r="K23" s="346">
        <f t="shared" si="1"/>
        <v>0</v>
      </c>
      <c r="L23" s="354"/>
      <c r="M23" s="22"/>
    </row>
    <row r="24" spans="1:13" x14ac:dyDescent="0.25">
      <c r="B24" s="355"/>
      <c r="C24" s="353" t="s">
        <v>21</v>
      </c>
      <c r="D24" s="353"/>
      <c r="E24" s="345"/>
      <c r="F24" s="345"/>
      <c r="G24" s="346">
        <f t="shared" si="0"/>
        <v>0</v>
      </c>
      <c r="H24" s="346"/>
      <c r="I24" s="345"/>
      <c r="J24" s="345"/>
      <c r="K24" s="346">
        <f t="shared" si="1"/>
        <v>0</v>
      </c>
      <c r="L24" s="354"/>
      <c r="M24" s="22"/>
    </row>
    <row r="25" spans="1:13" x14ac:dyDescent="0.25">
      <c r="B25" s="355"/>
      <c r="C25" s="353" t="s">
        <v>22</v>
      </c>
      <c r="D25" s="353"/>
      <c r="E25" s="345"/>
      <c r="F25" s="345"/>
      <c r="G25" s="346">
        <f t="shared" si="0"/>
        <v>0</v>
      </c>
      <c r="H25" s="346"/>
      <c r="I25" s="345"/>
      <c r="J25" s="345"/>
      <c r="K25" s="346">
        <f t="shared" si="1"/>
        <v>0</v>
      </c>
      <c r="L25" s="354"/>
      <c r="M25" s="22"/>
    </row>
    <row r="26" spans="1:13" x14ac:dyDescent="0.25">
      <c r="B26" s="355" t="s">
        <v>24</v>
      </c>
      <c r="C26" s="353" t="s">
        <v>19</v>
      </c>
      <c r="D26" s="353"/>
      <c r="E26" s="345"/>
      <c r="F26" s="345"/>
      <c r="G26" s="346">
        <f t="shared" si="0"/>
        <v>0</v>
      </c>
      <c r="H26" s="346"/>
      <c r="I26" s="345"/>
      <c r="J26" s="345"/>
      <c r="K26" s="346">
        <f t="shared" si="1"/>
        <v>0</v>
      </c>
      <c r="L26" s="354"/>
      <c r="M26" s="22"/>
    </row>
    <row r="27" spans="1:13" x14ac:dyDescent="0.25">
      <c r="B27" s="355"/>
      <c r="C27" s="353" t="s">
        <v>20</v>
      </c>
      <c r="D27" s="353"/>
      <c r="E27" s="345"/>
      <c r="F27" s="345"/>
      <c r="G27" s="346">
        <f t="shared" si="0"/>
        <v>0</v>
      </c>
      <c r="H27" s="346"/>
      <c r="I27" s="345"/>
      <c r="J27" s="345"/>
      <c r="K27" s="346">
        <f t="shared" si="1"/>
        <v>0</v>
      </c>
      <c r="L27" s="354"/>
      <c r="M27" s="22"/>
    </row>
    <row r="28" spans="1:13" x14ac:dyDescent="0.25">
      <c r="B28" s="355"/>
      <c r="C28" s="353" t="s">
        <v>21</v>
      </c>
      <c r="D28" s="353"/>
      <c r="E28" s="345"/>
      <c r="F28" s="345"/>
      <c r="G28" s="346">
        <f t="shared" si="0"/>
        <v>0</v>
      </c>
      <c r="H28" s="346"/>
      <c r="I28" s="345"/>
      <c r="J28" s="345"/>
      <c r="K28" s="346">
        <f t="shared" si="1"/>
        <v>0</v>
      </c>
      <c r="L28" s="354"/>
      <c r="M28" s="22"/>
    </row>
    <row r="29" spans="1:13" x14ac:dyDescent="0.25">
      <c r="B29" s="355"/>
      <c r="C29" s="353" t="s">
        <v>22</v>
      </c>
      <c r="D29" s="353"/>
      <c r="E29" s="345"/>
      <c r="F29" s="345"/>
      <c r="G29" s="346">
        <f t="shared" si="0"/>
        <v>0</v>
      </c>
      <c r="H29" s="346"/>
      <c r="I29" s="345"/>
      <c r="J29" s="345"/>
      <c r="K29" s="346">
        <f t="shared" si="1"/>
        <v>0</v>
      </c>
      <c r="L29" s="354"/>
      <c r="M29" s="22"/>
    </row>
    <row r="30" spans="1:13" x14ac:dyDescent="0.25">
      <c r="B30" s="355" t="s">
        <v>23</v>
      </c>
      <c r="C30" s="353" t="s">
        <v>19</v>
      </c>
      <c r="D30" s="353"/>
      <c r="E30" s="345"/>
      <c r="F30" s="345"/>
      <c r="G30" s="346">
        <f t="shared" si="0"/>
        <v>0</v>
      </c>
      <c r="H30" s="346"/>
      <c r="I30" s="345"/>
      <c r="J30" s="345"/>
      <c r="K30" s="346">
        <f t="shared" si="1"/>
        <v>0</v>
      </c>
      <c r="L30" s="354"/>
      <c r="M30" s="22"/>
    </row>
    <row r="31" spans="1:13" x14ac:dyDescent="0.25">
      <c r="B31" s="355"/>
      <c r="C31" s="353" t="s">
        <v>20</v>
      </c>
      <c r="D31" s="353"/>
      <c r="E31" s="345"/>
      <c r="F31" s="345"/>
      <c r="G31" s="346">
        <f t="shared" si="0"/>
        <v>0</v>
      </c>
      <c r="H31" s="346"/>
      <c r="I31" s="345"/>
      <c r="J31" s="345"/>
      <c r="K31" s="346">
        <f t="shared" si="1"/>
        <v>0</v>
      </c>
      <c r="L31" s="354"/>
      <c r="M31" s="22"/>
    </row>
    <row r="32" spans="1:13" x14ac:dyDescent="0.25">
      <c r="B32" s="355"/>
      <c r="C32" s="353" t="s">
        <v>21</v>
      </c>
      <c r="D32" s="353"/>
      <c r="E32" s="345"/>
      <c r="F32" s="345"/>
      <c r="G32" s="346">
        <f t="shared" si="0"/>
        <v>0</v>
      </c>
      <c r="H32" s="346"/>
      <c r="I32" s="345"/>
      <c r="J32" s="345"/>
      <c r="K32" s="346">
        <f t="shared" si="1"/>
        <v>0</v>
      </c>
      <c r="L32" s="354"/>
      <c r="M32" s="22"/>
    </row>
    <row r="33" spans="2:13" x14ac:dyDescent="0.25">
      <c r="B33" s="355"/>
      <c r="C33" s="353" t="s">
        <v>22</v>
      </c>
      <c r="D33" s="353"/>
      <c r="E33" s="345"/>
      <c r="F33" s="345"/>
      <c r="G33" s="346">
        <f t="shared" si="0"/>
        <v>0</v>
      </c>
      <c r="H33" s="346"/>
      <c r="I33" s="345"/>
      <c r="J33" s="345"/>
      <c r="K33" s="346">
        <f t="shared" si="1"/>
        <v>0</v>
      </c>
      <c r="L33" s="354"/>
      <c r="M33" s="22"/>
    </row>
    <row r="34" spans="2:13" x14ac:dyDescent="0.25">
      <c r="B34" s="26"/>
      <c r="C34" s="27"/>
      <c r="D34" s="27"/>
      <c r="E34" s="27"/>
      <c r="F34" s="27"/>
      <c r="G34" s="27"/>
      <c r="H34" s="27"/>
      <c r="I34" s="28"/>
      <c r="J34" s="28"/>
      <c r="K34" s="28"/>
      <c r="L34" s="29"/>
      <c r="M34" s="22"/>
    </row>
    <row r="35" spans="2:13" x14ac:dyDescent="0.25">
      <c r="B35" s="26"/>
      <c r="C35" s="27"/>
      <c r="D35" s="27"/>
      <c r="E35" s="27"/>
      <c r="F35" s="27"/>
      <c r="G35" s="27"/>
      <c r="H35" s="27"/>
      <c r="I35" s="28"/>
      <c r="J35" s="28"/>
      <c r="K35" s="28"/>
      <c r="L35" s="29"/>
      <c r="M35" s="22"/>
    </row>
    <row r="36" spans="2:13" x14ac:dyDescent="0.25">
      <c r="B36" s="26"/>
      <c r="C36" s="27"/>
      <c r="D36" s="27"/>
      <c r="E36" s="27"/>
      <c r="F36" s="27"/>
      <c r="G36" s="27"/>
      <c r="H36" s="27"/>
      <c r="I36" s="28"/>
      <c r="J36" s="28"/>
      <c r="K36" s="28"/>
      <c r="L36" s="29"/>
      <c r="M36" s="22"/>
    </row>
    <row r="37" spans="2:13" x14ac:dyDescent="0.25">
      <c r="B37" s="26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2"/>
    </row>
    <row r="38" spans="2:13" x14ac:dyDescent="0.25">
      <c r="B38" s="26"/>
      <c r="C38" s="27"/>
      <c r="D38" s="27"/>
      <c r="E38" s="27"/>
      <c r="F38" s="27"/>
      <c r="G38" s="27"/>
      <c r="H38" s="27"/>
      <c r="I38" s="28"/>
      <c r="J38" s="28"/>
      <c r="K38" s="28"/>
      <c r="L38" s="29"/>
      <c r="M38" s="22"/>
    </row>
    <row r="39" spans="2:13" x14ac:dyDescent="0.25">
      <c r="B39" s="26"/>
      <c r="C39" s="27"/>
      <c r="D39" s="27"/>
      <c r="E39" s="27"/>
      <c r="F39" s="27"/>
      <c r="G39" s="27"/>
      <c r="H39" s="27"/>
      <c r="I39" s="28"/>
      <c r="J39" s="28"/>
      <c r="K39" s="28"/>
      <c r="L39" s="29"/>
      <c r="M39" s="22"/>
    </row>
    <row r="40" spans="2:13" x14ac:dyDescent="0.25">
      <c r="B40" s="26"/>
      <c r="C40" s="27"/>
      <c r="D40" s="27"/>
      <c r="E40" s="27"/>
      <c r="F40" s="27"/>
      <c r="G40" s="27"/>
      <c r="H40" s="27"/>
      <c r="I40" s="28"/>
      <c r="J40" s="28"/>
      <c r="K40" s="28"/>
      <c r="L40" s="29"/>
      <c r="M40" s="22"/>
    </row>
    <row r="41" spans="2:13" x14ac:dyDescent="0.25">
      <c r="B41" s="26"/>
      <c r="C41" s="27"/>
      <c r="D41" s="27"/>
      <c r="E41" s="27"/>
      <c r="F41" s="27"/>
      <c r="G41" s="27"/>
      <c r="H41" s="27"/>
      <c r="I41" s="28"/>
      <c r="J41" s="28"/>
      <c r="K41" s="28"/>
      <c r="L41" s="29"/>
      <c r="M41" s="22"/>
    </row>
    <row r="42" spans="2:13" x14ac:dyDescent="0.25">
      <c r="B42" s="26"/>
      <c r="C42" s="27"/>
      <c r="D42" s="27"/>
      <c r="E42" s="27"/>
      <c r="F42" s="27"/>
      <c r="G42" s="27"/>
      <c r="H42" s="27"/>
      <c r="I42" s="28"/>
      <c r="J42" s="28"/>
      <c r="K42" s="28"/>
      <c r="L42" s="29"/>
      <c r="M42" s="22"/>
    </row>
    <row r="43" spans="2:13" x14ac:dyDescent="0.25">
      <c r="B43" s="26"/>
      <c r="C43" s="27"/>
      <c r="D43" s="27"/>
      <c r="E43" s="27"/>
      <c r="F43" s="27"/>
      <c r="G43" s="27"/>
      <c r="H43" s="27"/>
      <c r="I43" s="28"/>
      <c r="J43" s="28"/>
      <c r="K43" s="28"/>
      <c r="L43" s="29"/>
      <c r="M43" s="22"/>
    </row>
    <row r="44" spans="2:13" x14ac:dyDescent="0.25">
      <c r="B44" s="26"/>
      <c r="C44" s="27"/>
      <c r="D44" s="27"/>
      <c r="E44" s="27"/>
      <c r="F44" s="27"/>
      <c r="G44" s="27"/>
      <c r="H44" s="27"/>
      <c r="I44" s="28"/>
      <c r="J44" s="28"/>
      <c r="K44" s="28"/>
      <c r="L44" s="29"/>
      <c r="M44" s="22"/>
    </row>
    <row r="45" spans="2:13" x14ac:dyDescent="0.25">
      <c r="B45" s="26"/>
      <c r="C45" s="27"/>
      <c r="D45" s="27"/>
      <c r="E45" s="27"/>
      <c r="F45" s="27"/>
      <c r="G45" s="27"/>
      <c r="H45" s="27"/>
      <c r="I45" s="28"/>
      <c r="J45" s="28"/>
      <c r="K45" s="28"/>
      <c r="L45" s="29"/>
      <c r="M45" s="22"/>
    </row>
    <row r="46" spans="2:13" x14ac:dyDescent="0.25">
      <c r="B46" s="26"/>
      <c r="C46" s="27"/>
      <c r="D46" s="27"/>
      <c r="E46" s="27"/>
      <c r="F46" s="27"/>
      <c r="G46" s="27"/>
      <c r="H46" s="27"/>
      <c r="I46" s="28"/>
      <c r="J46" s="28"/>
      <c r="K46" s="28"/>
      <c r="L46" s="29"/>
      <c r="M46" s="22"/>
    </row>
    <row r="47" spans="2:13" x14ac:dyDescent="0.25">
      <c r="B47" s="26"/>
      <c r="C47" s="27"/>
      <c r="D47" s="27"/>
      <c r="E47" s="27"/>
      <c r="F47" s="27"/>
      <c r="G47" s="27"/>
      <c r="H47" s="27"/>
      <c r="I47" s="28"/>
      <c r="J47" s="28"/>
      <c r="K47" s="28"/>
      <c r="L47" s="29"/>
      <c r="M47" s="22"/>
    </row>
    <row r="48" spans="2:13" x14ac:dyDescent="0.25">
      <c r="B48" s="26"/>
      <c r="C48" s="27"/>
      <c r="D48" s="27"/>
      <c r="E48" s="27"/>
      <c r="F48" s="27"/>
      <c r="G48" s="27"/>
      <c r="H48" s="27"/>
      <c r="I48" s="28"/>
      <c r="J48" s="28"/>
      <c r="K48" s="28"/>
      <c r="L48" s="29"/>
      <c r="M48" s="22"/>
    </row>
    <row r="49" spans="1:17" x14ac:dyDescent="0.25">
      <c r="B49" s="26"/>
      <c r="C49" s="27"/>
      <c r="D49" s="27"/>
      <c r="E49" s="27"/>
      <c r="F49" s="27"/>
      <c r="G49" s="27"/>
      <c r="H49" s="27"/>
      <c r="I49" s="28"/>
      <c r="J49" s="28"/>
      <c r="K49" s="28"/>
      <c r="L49" s="29"/>
      <c r="M49" s="22"/>
    </row>
    <row r="50" spans="1:17" x14ac:dyDescent="0.25">
      <c r="B50" s="26"/>
      <c r="C50" s="27"/>
      <c r="D50" s="27"/>
      <c r="E50" s="27"/>
      <c r="F50" s="27"/>
      <c r="G50" s="27"/>
      <c r="H50" s="27"/>
      <c r="I50" s="28"/>
      <c r="J50" s="28"/>
      <c r="K50" s="28"/>
      <c r="L50" s="29"/>
      <c r="M50" s="22"/>
    </row>
    <row r="51" spans="1:17" x14ac:dyDescent="0.25">
      <c r="B51" s="26"/>
      <c r="C51" s="27"/>
      <c r="D51" s="27"/>
      <c r="E51" s="27"/>
      <c r="F51" s="27"/>
      <c r="G51" s="27"/>
      <c r="H51" s="27"/>
      <c r="I51" s="28"/>
      <c r="J51" s="28"/>
      <c r="K51" s="28"/>
      <c r="L51" s="29"/>
      <c r="M51" s="22"/>
    </row>
    <row r="52" spans="1:17" x14ac:dyDescent="0.25">
      <c r="B52" s="26"/>
      <c r="C52" s="27"/>
      <c r="D52" s="27"/>
      <c r="E52" s="27"/>
      <c r="F52" s="27"/>
      <c r="G52" s="27"/>
      <c r="H52" s="27"/>
      <c r="I52" s="28"/>
      <c r="J52" s="28"/>
      <c r="K52" s="28"/>
      <c r="L52" s="29"/>
      <c r="M52" s="22"/>
    </row>
    <row r="53" spans="1:17" s="1" customFormat="1" ht="13.8" thickBot="1" x14ac:dyDescent="0.3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22"/>
      <c r="N53" s="2"/>
      <c r="O53" s="2"/>
      <c r="P53" s="2"/>
      <c r="Q53" s="2"/>
    </row>
    <row r="54" spans="1:17" ht="6.75" customHeight="1" thickBot="1" x14ac:dyDescent="0.3">
      <c r="B54" s="5"/>
      <c r="C54" s="22"/>
      <c r="D54" s="22"/>
      <c r="E54" s="22"/>
      <c r="F54" s="22"/>
      <c r="G54" s="22"/>
      <c r="H54" s="22"/>
      <c r="I54" s="22"/>
      <c r="J54" s="22"/>
      <c r="K54" s="22"/>
      <c r="L54" s="33"/>
    </row>
    <row r="55" spans="1:17" s="20" customFormat="1" ht="12.6" x14ac:dyDescent="0.2">
      <c r="A55" s="16"/>
      <c r="B55" s="88" t="s">
        <v>2</v>
      </c>
      <c r="C55" s="343" t="s">
        <v>3</v>
      </c>
      <c r="D55" s="343"/>
      <c r="E55" s="343"/>
      <c r="F55" s="343"/>
      <c r="G55" s="343"/>
      <c r="H55" s="343"/>
      <c r="I55" s="343"/>
      <c r="J55" s="34" t="s">
        <v>29</v>
      </c>
      <c r="K55" s="34" t="s">
        <v>30</v>
      </c>
      <c r="L55" s="35" t="s">
        <v>6</v>
      </c>
      <c r="M55" s="18"/>
      <c r="N55" s="19"/>
      <c r="O55" s="19"/>
      <c r="P55" s="19"/>
      <c r="Q55" s="19"/>
    </row>
    <row r="56" spans="1:17" x14ac:dyDescent="0.25">
      <c r="B56" s="126"/>
      <c r="C56" s="344"/>
      <c r="D56" s="344"/>
      <c r="E56" s="344"/>
      <c r="F56" s="344"/>
      <c r="G56" s="344"/>
      <c r="H56" s="344"/>
      <c r="I56" s="344"/>
      <c r="J56" s="127"/>
      <c r="K56" s="127"/>
      <c r="L56" s="128"/>
    </row>
    <row r="57" spans="1:17" x14ac:dyDescent="0.25">
      <c r="B57" s="126"/>
      <c r="C57" s="344"/>
      <c r="D57" s="344"/>
      <c r="E57" s="344"/>
      <c r="F57" s="344"/>
      <c r="G57" s="344"/>
      <c r="H57" s="344"/>
      <c r="I57" s="344"/>
      <c r="J57" s="127"/>
      <c r="K57" s="127"/>
      <c r="L57" s="128"/>
    </row>
    <row r="58" spans="1:17" ht="6.75" customHeight="1" thickBot="1" x14ac:dyDescent="0.3">
      <c r="B58" s="360"/>
      <c r="C58" s="361"/>
      <c r="D58" s="361"/>
      <c r="E58" s="361"/>
      <c r="F58" s="361"/>
      <c r="G58" s="361"/>
      <c r="H58" s="361"/>
      <c r="I58" s="361"/>
      <c r="J58" s="361"/>
      <c r="K58" s="361"/>
      <c r="L58" s="362"/>
    </row>
    <row r="59" spans="1:17" x14ac:dyDescent="0.25">
      <c r="B59" s="36" t="s">
        <v>31</v>
      </c>
      <c r="C59" s="109"/>
      <c r="D59" s="109"/>
      <c r="E59" s="109"/>
      <c r="F59" s="109"/>
      <c r="G59" s="109"/>
      <c r="H59" s="109"/>
      <c r="I59" s="109"/>
      <c r="J59" s="109"/>
      <c r="K59" s="109"/>
      <c r="L59" s="24"/>
    </row>
    <row r="60" spans="1:17" x14ac:dyDescent="0.25">
      <c r="B60" s="347" t="s">
        <v>61</v>
      </c>
      <c r="C60" s="348"/>
      <c r="D60" s="348"/>
      <c r="E60" s="348"/>
      <c r="F60" s="348"/>
      <c r="G60" s="348"/>
      <c r="H60" s="348"/>
      <c r="I60" s="348"/>
      <c r="J60" s="348"/>
      <c r="K60" s="348"/>
      <c r="L60" s="349"/>
    </row>
    <row r="61" spans="1:17" x14ac:dyDescent="0.25">
      <c r="B61" s="347"/>
      <c r="C61" s="348"/>
      <c r="D61" s="348"/>
      <c r="E61" s="348"/>
      <c r="F61" s="348"/>
      <c r="G61" s="348"/>
      <c r="H61" s="348"/>
      <c r="I61" s="348"/>
      <c r="J61" s="348"/>
      <c r="K61" s="348"/>
      <c r="L61" s="349"/>
    </row>
    <row r="62" spans="1:17" x14ac:dyDescent="0.25">
      <c r="B62" s="347"/>
      <c r="C62" s="348"/>
      <c r="D62" s="348"/>
      <c r="E62" s="348"/>
      <c r="F62" s="348"/>
      <c r="G62" s="348"/>
      <c r="H62" s="348"/>
      <c r="I62" s="348"/>
      <c r="J62" s="348"/>
      <c r="K62" s="348"/>
      <c r="L62" s="349"/>
    </row>
    <row r="63" spans="1:17" x14ac:dyDescent="0.25">
      <c r="B63" s="347"/>
      <c r="C63" s="348"/>
      <c r="D63" s="348"/>
      <c r="E63" s="348"/>
      <c r="F63" s="348"/>
      <c r="G63" s="348"/>
      <c r="H63" s="348"/>
      <c r="I63" s="348"/>
      <c r="J63" s="348"/>
      <c r="K63" s="348"/>
      <c r="L63" s="349"/>
    </row>
    <row r="64" spans="1:17" ht="13.8" thickBot="1" x14ac:dyDescent="0.3">
      <c r="B64" s="350"/>
      <c r="C64" s="351"/>
      <c r="D64" s="351"/>
      <c r="E64" s="351"/>
      <c r="F64" s="351"/>
      <c r="G64" s="351"/>
      <c r="H64" s="351"/>
      <c r="I64" s="351"/>
      <c r="J64" s="351"/>
      <c r="K64" s="351"/>
      <c r="L64" s="352"/>
    </row>
  </sheetData>
  <sheetProtection algorithmName="SHA-512" hashValue="x5vppFrVD38nGA6QE2b5mylgOn/twgNn0GUV4Xns1cvaaGZq6ioREhQDHLE9czolBr/ry5TCrMs6AKACislt8A==" saltValue="dKn7H5KjzAz/JzfAjvTvww==" spinCount="100000" sheet="1" selectLockedCells="1"/>
  <mergeCells count="109">
    <mergeCell ref="B14:L14"/>
    <mergeCell ref="B15:D16"/>
    <mergeCell ref="B58:L5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K31:L31"/>
    <mergeCell ref="C29:D29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B9:D9"/>
    <mergeCell ref="E9:L9"/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0CF7-02F3-442D-91C6-CCCD69987867}">
  <sheetPr codeName="Sheet4">
    <pageSetUpPr fitToPage="1"/>
  </sheetPr>
  <dimension ref="A1:M48"/>
  <sheetViews>
    <sheetView zoomScaleNormal="100" zoomScaleSheetLayoutView="100" workbookViewId="0">
      <selection activeCell="E14" sqref="E14"/>
    </sheetView>
  </sheetViews>
  <sheetFormatPr defaultColWidth="9.109375" defaultRowHeight="13.2" x14ac:dyDescent="0.25"/>
  <cols>
    <col min="1" max="1" width="2.33203125" style="1" customWidth="1"/>
    <col min="2" max="2" width="9.6640625" style="9" customWidth="1"/>
    <col min="3" max="4" width="23.44140625" style="9" customWidth="1"/>
    <col min="5" max="6" width="19.88671875" style="9" customWidth="1"/>
    <col min="7" max="8" width="19" style="9" customWidth="1"/>
    <col min="9" max="9" width="2.33203125" style="2" customWidth="1"/>
    <col min="10" max="10" width="9.109375" style="411"/>
    <col min="11" max="13" width="9.109375" style="9"/>
    <col min="14" max="16384" width="9.109375" style="10"/>
  </cols>
  <sheetData>
    <row r="1" spans="1:13" s="1" customFormat="1" x14ac:dyDescent="0.25">
      <c r="B1" s="2"/>
      <c r="C1" s="2"/>
      <c r="D1" s="2"/>
      <c r="E1" s="2"/>
      <c r="F1" s="2"/>
      <c r="G1" s="2"/>
      <c r="H1" s="2"/>
      <c r="I1" s="2"/>
      <c r="J1" s="411"/>
      <c r="K1" s="2"/>
      <c r="L1" s="2"/>
      <c r="M1" s="2"/>
    </row>
    <row r="2" spans="1:13" s="3" customFormat="1" x14ac:dyDescent="0.3">
      <c r="J2" s="412"/>
    </row>
    <row r="3" spans="1:13" s="3" customFormat="1" ht="15.75" customHeight="1" x14ac:dyDescent="0.3">
      <c r="B3" s="272" t="s">
        <v>91</v>
      </c>
      <c r="C3" s="272"/>
      <c r="D3" s="272"/>
      <c r="E3" s="272"/>
      <c r="F3" s="272"/>
      <c r="G3" s="272"/>
      <c r="H3" s="272"/>
      <c r="J3" s="412"/>
    </row>
    <row r="4" spans="1:13" s="3" customFormat="1" ht="15" customHeight="1" x14ac:dyDescent="0.3">
      <c r="B4" s="272"/>
      <c r="C4" s="272"/>
      <c r="D4" s="272"/>
      <c r="E4" s="272"/>
      <c r="F4" s="272"/>
      <c r="G4" s="272"/>
      <c r="H4" s="272"/>
      <c r="J4" s="412"/>
    </row>
    <row r="5" spans="1:13" s="3" customFormat="1" ht="15" customHeight="1" x14ac:dyDescent="0.3">
      <c r="B5" s="272"/>
      <c r="C5" s="272"/>
      <c r="D5" s="272"/>
      <c r="E5" s="272"/>
      <c r="F5" s="272"/>
      <c r="G5" s="272"/>
      <c r="H5" s="272"/>
      <c r="J5" s="412"/>
    </row>
    <row r="6" spans="1:13" s="3" customFormat="1" ht="15" customHeight="1" thickBot="1" x14ac:dyDescent="0.35">
      <c r="B6" s="104"/>
      <c r="C6" s="104"/>
      <c r="D6" s="104"/>
      <c r="E6" s="104"/>
      <c r="F6" s="104"/>
      <c r="G6" s="104"/>
      <c r="H6" s="104"/>
      <c r="J6" s="412"/>
    </row>
    <row r="7" spans="1:13" s="3" customFormat="1" ht="15" customHeight="1" x14ac:dyDescent="0.3">
      <c r="B7" s="50" t="s">
        <v>7</v>
      </c>
      <c r="C7" s="51"/>
      <c r="D7" s="365" t="str">
        <f>'Final Account Report'!E8</f>
        <v xml:space="preserve"> </v>
      </c>
      <c r="E7" s="365"/>
      <c r="F7" s="365"/>
      <c r="G7" s="365"/>
      <c r="H7" s="366"/>
      <c r="I7" s="21"/>
      <c r="J7" s="412"/>
    </row>
    <row r="8" spans="1:13" s="3" customFormat="1" ht="6.75" customHeight="1" x14ac:dyDescent="0.3">
      <c r="B8" s="106"/>
      <c r="C8" s="102"/>
      <c r="D8" s="102"/>
      <c r="E8" s="102"/>
      <c r="F8" s="102"/>
      <c r="G8" s="102"/>
      <c r="H8" s="103"/>
      <c r="I8" s="21"/>
      <c r="J8" s="412"/>
    </row>
    <row r="9" spans="1:13" s="3" customFormat="1" x14ac:dyDescent="0.3">
      <c r="B9" s="259" t="s">
        <v>78</v>
      </c>
      <c r="C9" s="260"/>
      <c r="D9" s="375" t="str">
        <f>'Final Account Report'!E10</f>
        <v xml:space="preserve"> </v>
      </c>
      <c r="E9" s="375"/>
      <c r="F9" s="375"/>
      <c r="G9" s="375"/>
      <c r="H9" s="376"/>
      <c r="I9" s="49"/>
      <c r="J9" s="49"/>
    </row>
    <row r="10" spans="1:13" s="3" customFormat="1" ht="6.75" customHeight="1" thickBot="1" x14ac:dyDescent="0.35">
      <c r="B10" s="287"/>
      <c r="C10" s="288"/>
      <c r="D10" s="288"/>
      <c r="E10" s="288"/>
      <c r="F10" s="288"/>
      <c r="G10" s="288"/>
      <c r="H10" s="381"/>
      <c r="I10" s="21"/>
      <c r="J10" s="413"/>
    </row>
    <row r="11" spans="1:13" s="1" customFormat="1" ht="15" customHeight="1" x14ac:dyDescent="0.25">
      <c r="B11" s="382" t="s">
        <v>80</v>
      </c>
      <c r="C11" s="383"/>
      <c r="D11" s="383"/>
      <c r="E11" s="383"/>
      <c r="F11" s="383"/>
      <c r="G11" s="383"/>
      <c r="H11" s="383"/>
      <c r="I11" s="45"/>
      <c r="J11" s="414"/>
      <c r="K11" s="2"/>
      <c r="L11" s="2"/>
      <c r="M11" s="2"/>
    </row>
    <row r="12" spans="1:13" s="16" customFormat="1" ht="12.6" x14ac:dyDescent="0.2">
      <c r="B12" s="379" t="s">
        <v>33</v>
      </c>
      <c r="C12" s="385" t="s">
        <v>34</v>
      </c>
      <c r="D12" s="386"/>
      <c r="E12" s="386" t="s">
        <v>85</v>
      </c>
      <c r="F12" s="385" t="s">
        <v>58</v>
      </c>
      <c r="G12" s="389" t="s">
        <v>79</v>
      </c>
      <c r="H12" s="390"/>
      <c r="I12" s="37"/>
      <c r="J12" s="415"/>
      <c r="K12" s="18"/>
      <c r="L12" s="18"/>
      <c r="M12" s="18"/>
    </row>
    <row r="13" spans="1:13" s="8" customFormat="1" ht="12.6" x14ac:dyDescent="0.2">
      <c r="A13" s="6"/>
      <c r="B13" s="380"/>
      <c r="C13" s="387"/>
      <c r="D13" s="388"/>
      <c r="E13" s="388"/>
      <c r="F13" s="387"/>
      <c r="G13" s="38" t="s">
        <v>35</v>
      </c>
      <c r="H13" s="116" t="s">
        <v>12</v>
      </c>
      <c r="I13" s="7"/>
      <c r="J13" s="416"/>
    </row>
    <row r="14" spans="1:13" ht="15" customHeight="1" x14ac:dyDescent="0.25">
      <c r="B14" s="39">
        <v>1</v>
      </c>
      <c r="C14" s="377" t="s">
        <v>8</v>
      </c>
      <c r="D14" s="378"/>
      <c r="E14" s="130"/>
      <c r="F14" s="121">
        <f>SUM('Final Account Report'!K46:L46)</f>
        <v>0</v>
      </c>
      <c r="G14" s="117">
        <f t="shared" ref="G14:G21" si="0">E14-F14</f>
        <v>0</v>
      </c>
      <c r="H14" s="118">
        <f t="shared" ref="H14:H21" si="1">IF(E14,G14/E14,0)</f>
        <v>0</v>
      </c>
      <c r="I14" s="5"/>
    </row>
    <row r="15" spans="1:13" ht="15" customHeight="1" x14ac:dyDescent="0.25">
      <c r="B15" s="39">
        <v>2</v>
      </c>
      <c r="C15" s="377" t="s">
        <v>38</v>
      </c>
      <c r="D15" s="378"/>
      <c r="E15" s="130"/>
      <c r="F15" s="121">
        <f>SUM('Final Account Report'!K56:L56)</f>
        <v>0</v>
      </c>
      <c r="G15" s="117">
        <f t="shared" si="0"/>
        <v>0</v>
      </c>
      <c r="H15" s="118">
        <f t="shared" si="1"/>
        <v>0</v>
      </c>
      <c r="I15" s="5"/>
    </row>
    <row r="16" spans="1:13" ht="15" customHeight="1" x14ac:dyDescent="0.25">
      <c r="B16" s="39">
        <v>3</v>
      </c>
      <c r="C16" s="377" t="s">
        <v>65</v>
      </c>
      <c r="D16" s="378"/>
      <c r="E16" s="130"/>
      <c r="F16" s="121">
        <f>SUM('Final Account Report'!K59:L59)</f>
        <v>0</v>
      </c>
      <c r="G16" s="117">
        <f t="shared" si="0"/>
        <v>0</v>
      </c>
      <c r="H16" s="118">
        <f t="shared" si="1"/>
        <v>0</v>
      </c>
      <c r="I16" s="5"/>
    </row>
    <row r="17" spans="1:13" ht="15" customHeight="1" x14ac:dyDescent="0.25">
      <c r="B17" s="39">
        <v>4</v>
      </c>
      <c r="C17" s="377" t="s">
        <v>13</v>
      </c>
      <c r="D17" s="378"/>
      <c r="E17" s="130"/>
      <c r="F17" s="121">
        <f>SUM('Final Account Report'!K63:L63)</f>
        <v>0</v>
      </c>
      <c r="G17" s="117">
        <f t="shared" si="0"/>
        <v>0</v>
      </c>
      <c r="H17" s="118">
        <f t="shared" si="1"/>
        <v>0</v>
      </c>
      <c r="I17" s="5"/>
    </row>
    <row r="18" spans="1:13" ht="15" customHeight="1" x14ac:dyDescent="0.25">
      <c r="B18" s="39">
        <v>5</v>
      </c>
      <c r="C18" s="377" t="s">
        <v>17</v>
      </c>
      <c r="D18" s="378"/>
      <c r="E18" s="130"/>
      <c r="F18" s="121">
        <v>0</v>
      </c>
      <c r="G18" s="117">
        <f t="shared" si="0"/>
        <v>0</v>
      </c>
      <c r="H18" s="118">
        <f t="shared" si="1"/>
        <v>0</v>
      </c>
      <c r="I18" s="5"/>
    </row>
    <row r="19" spans="1:13" ht="15" customHeight="1" x14ac:dyDescent="0.25">
      <c r="B19" s="39">
        <v>6</v>
      </c>
      <c r="C19" s="377" t="s">
        <v>67</v>
      </c>
      <c r="D19" s="378"/>
      <c r="E19" s="130"/>
      <c r="F19" s="121">
        <v>0</v>
      </c>
      <c r="G19" s="117">
        <f t="shared" si="0"/>
        <v>0</v>
      </c>
      <c r="H19" s="118">
        <f t="shared" si="1"/>
        <v>0</v>
      </c>
      <c r="I19" s="5"/>
    </row>
    <row r="20" spans="1:13" ht="15" customHeight="1" x14ac:dyDescent="0.25">
      <c r="B20" s="39">
        <v>7</v>
      </c>
      <c r="C20" s="377" t="s">
        <v>82</v>
      </c>
      <c r="D20" s="378"/>
      <c r="E20" s="130"/>
      <c r="F20" s="121">
        <f>SUM('Final Account Report'!K68:L68)</f>
        <v>0</v>
      </c>
      <c r="G20" s="117">
        <f t="shared" ref="G20" si="2">E20-F20</f>
        <v>0</v>
      </c>
      <c r="H20" s="118">
        <f t="shared" si="1"/>
        <v>0</v>
      </c>
      <c r="I20" s="5"/>
    </row>
    <row r="21" spans="1:13" ht="15" customHeight="1" x14ac:dyDescent="0.25">
      <c r="B21" s="39">
        <v>8</v>
      </c>
      <c r="C21" s="377" t="s">
        <v>50</v>
      </c>
      <c r="D21" s="378"/>
      <c r="E21" s="129">
        <f>SUM(E14:E20)</f>
        <v>0</v>
      </c>
      <c r="F21" s="121">
        <f>SUM('Final Account Report'!K70:L70)</f>
        <v>0</v>
      </c>
      <c r="G21" s="117">
        <f t="shared" si="0"/>
        <v>0</v>
      </c>
      <c r="H21" s="118">
        <f t="shared" si="1"/>
        <v>0</v>
      </c>
      <c r="I21" s="5"/>
    </row>
    <row r="22" spans="1:13" s="1" customFormat="1" ht="6.75" customHeight="1" thickBot="1" x14ac:dyDescent="0.3">
      <c r="B22" s="40"/>
      <c r="C22" s="384"/>
      <c r="D22" s="384"/>
      <c r="E22" s="41"/>
      <c r="F22" s="41"/>
      <c r="G22" s="41"/>
      <c r="H22" s="41"/>
      <c r="I22" s="5"/>
      <c r="J22" s="411"/>
      <c r="K22" s="2"/>
      <c r="L22" s="2"/>
      <c r="M22" s="2"/>
    </row>
    <row r="23" spans="1:13" ht="15" customHeight="1" x14ac:dyDescent="0.25">
      <c r="B23" s="391" t="s">
        <v>36</v>
      </c>
      <c r="C23" s="392"/>
      <c r="D23" s="392"/>
      <c r="E23" s="392"/>
      <c r="F23" s="392"/>
      <c r="G23" s="392"/>
      <c r="H23" s="392"/>
      <c r="I23" s="5"/>
    </row>
    <row r="24" spans="1:13" s="16" customFormat="1" ht="12.6" customHeight="1" x14ac:dyDescent="0.2">
      <c r="B24" s="379" t="s">
        <v>33</v>
      </c>
      <c r="C24" s="385" t="s">
        <v>34</v>
      </c>
      <c r="D24" s="386"/>
      <c r="E24" s="386" t="s">
        <v>86</v>
      </c>
      <c r="F24" s="385" t="s">
        <v>62</v>
      </c>
      <c r="G24" s="389" t="s">
        <v>79</v>
      </c>
      <c r="H24" s="390"/>
      <c r="I24" s="37"/>
      <c r="J24" s="415"/>
      <c r="K24" s="18"/>
      <c r="L24" s="18"/>
      <c r="M24" s="18"/>
    </row>
    <row r="25" spans="1:13" s="8" customFormat="1" ht="29.1" customHeight="1" x14ac:dyDescent="0.2">
      <c r="A25" s="6"/>
      <c r="B25" s="380"/>
      <c r="C25" s="387"/>
      <c r="D25" s="388"/>
      <c r="E25" s="388"/>
      <c r="F25" s="387"/>
      <c r="G25" s="119" t="s">
        <v>43</v>
      </c>
      <c r="H25" s="116" t="s">
        <v>12</v>
      </c>
      <c r="I25" s="7"/>
      <c r="J25" s="416"/>
    </row>
    <row r="26" spans="1:13" ht="15" customHeight="1" x14ac:dyDescent="0.25">
      <c r="B26" s="39">
        <v>1</v>
      </c>
      <c r="C26" s="377" t="s">
        <v>37</v>
      </c>
      <c r="D26" s="378"/>
      <c r="E26" s="52">
        <v>0</v>
      </c>
      <c r="F26" s="122">
        <f>SUM('Final Account Report'!K26:L26)</f>
        <v>0</v>
      </c>
      <c r="G26" s="120">
        <f>E26-F26</f>
        <v>0</v>
      </c>
      <c r="H26" s="118">
        <f t="shared" ref="H26" si="3">IF(E26,G26/E26,0)</f>
        <v>0</v>
      </c>
      <c r="I26" s="5"/>
    </row>
    <row r="27" spans="1:13" ht="6.75" customHeight="1" thickBot="1" x14ac:dyDescent="0.3">
      <c r="B27" s="11"/>
      <c r="C27" s="12"/>
      <c r="D27" s="12"/>
      <c r="E27" s="13"/>
      <c r="F27" s="13"/>
      <c r="G27" s="13"/>
      <c r="H27" s="13"/>
      <c r="I27" s="5"/>
    </row>
    <row r="28" spans="1:13" ht="6.75" customHeight="1" x14ac:dyDescent="0.25">
      <c r="B28" s="42"/>
      <c r="C28" s="43"/>
      <c r="D28" s="43"/>
      <c r="E28" s="44"/>
      <c r="F28" s="44"/>
      <c r="G28" s="44"/>
      <c r="H28" s="44"/>
      <c r="I28" s="5"/>
    </row>
    <row r="29" spans="1:13" x14ac:dyDescent="0.25">
      <c r="B29" s="11" t="s">
        <v>32</v>
      </c>
      <c r="C29" s="12"/>
      <c r="D29" s="12"/>
      <c r="E29" s="13"/>
      <c r="F29" s="13"/>
      <c r="G29" s="13"/>
      <c r="H29" s="13"/>
      <c r="I29" s="5"/>
    </row>
    <row r="30" spans="1:13" ht="30" customHeight="1" x14ac:dyDescent="0.25">
      <c r="B30" s="396" t="s">
        <v>92</v>
      </c>
      <c r="C30" s="331"/>
      <c r="D30" s="331"/>
      <c r="E30" s="331"/>
      <c r="F30" s="331"/>
      <c r="G30" s="331"/>
      <c r="H30" s="331"/>
      <c r="I30" s="5"/>
    </row>
    <row r="31" spans="1:13" ht="15" customHeight="1" x14ac:dyDescent="0.25">
      <c r="B31" s="397"/>
      <c r="C31" s="398"/>
      <c r="D31" s="398"/>
      <c r="E31" s="398"/>
      <c r="F31" s="398"/>
      <c r="G31" s="398"/>
      <c r="H31" s="398"/>
      <c r="I31" s="5"/>
    </row>
    <row r="32" spans="1:13" ht="15" customHeight="1" x14ac:dyDescent="0.25">
      <c r="B32" s="397"/>
      <c r="C32" s="398"/>
      <c r="D32" s="398"/>
      <c r="E32" s="398"/>
      <c r="F32" s="398"/>
      <c r="G32" s="398"/>
      <c r="H32" s="398"/>
      <c r="I32" s="5"/>
    </row>
    <row r="33" spans="1:13" ht="15" customHeight="1" x14ac:dyDescent="0.25">
      <c r="B33" s="397"/>
      <c r="C33" s="398"/>
      <c r="D33" s="398"/>
      <c r="E33" s="398"/>
      <c r="F33" s="398"/>
      <c r="G33" s="398"/>
      <c r="H33" s="398"/>
      <c r="I33" s="5"/>
    </row>
    <row r="34" spans="1:13" ht="15" customHeight="1" x14ac:dyDescent="0.25">
      <c r="B34" s="397"/>
      <c r="C34" s="398"/>
      <c r="D34" s="398"/>
      <c r="E34" s="398"/>
      <c r="F34" s="398"/>
      <c r="G34" s="398"/>
      <c r="H34" s="398"/>
      <c r="I34" s="5"/>
    </row>
    <row r="35" spans="1:13" ht="15" customHeight="1" x14ac:dyDescent="0.25">
      <c r="B35" s="397"/>
      <c r="C35" s="398"/>
      <c r="D35" s="398"/>
      <c r="E35" s="398"/>
      <c r="F35" s="398"/>
      <c r="G35" s="398"/>
      <c r="H35" s="398"/>
      <c r="I35" s="5"/>
    </row>
    <row r="36" spans="1:13" ht="15" customHeight="1" x14ac:dyDescent="0.25">
      <c r="B36" s="397"/>
      <c r="C36" s="398"/>
      <c r="D36" s="398"/>
      <c r="E36" s="398"/>
      <c r="F36" s="398"/>
      <c r="G36" s="398"/>
      <c r="H36" s="398"/>
      <c r="I36" s="5"/>
    </row>
    <row r="37" spans="1:13" ht="15" customHeight="1" x14ac:dyDescent="0.25">
      <c r="B37" s="397"/>
      <c r="C37" s="398"/>
      <c r="D37" s="398"/>
      <c r="E37" s="398"/>
      <c r="F37" s="398"/>
      <c r="G37" s="398"/>
      <c r="H37" s="398"/>
      <c r="I37" s="5"/>
    </row>
    <row r="38" spans="1:13" ht="15" customHeight="1" x14ac:dyDescent="0.25">
      <c r="B38" s="397"/>
      <c r="C38" s="398"/>
      <c r="D38" s="398"/>
      <c r="E38" s="398"/>
      <c r="F38" s="398"/>
      <c r="G38" s="398"/>
      <c r="H38" s="398"/>
      <c r="I38" s="5"/>
    </row>
    <row r="39" spans="1:13" ht="15" customHeight="1" x14ac:dyDescent="0.25">
      <c r="B39" s="397"/>
      <c r="C39" s="398"/>
      <c r="D39" s="398"/>
      <c r="E39" s="398"/>
      <c r="F39" s="398"/>
      <c r="G39" s="398"/>
      <c r="H39" s="398"/>
      <c r="I39" s="5"/>
    </row>
    <row r="40" spans="1:13" ht="15" customHeight="1" x14ac:dyDescent="0.25">
      <c r="B40" s="397"/>
      <c r="C40" s="398"/>
      <c r="D40" s="398"/>
      <c r="E40" s="398"/>
      <c r="F40" s="398"/>
      <c r="G40" s="398"/>
      <c r="H40" s="398"/>
      <c r="I40" s="5"/>
    </row>
    <row r="41" spans="1:13" ht="15" customHeight="1" x14ac:dyDescent="0.25">
      <c r="B41" s="397"/>
      <c r="C41" s="398"/>
      <c r="D41" s="398"/>
      <c r="E41" s="398"/>
      <c r="F41" s="398"/>
      <c r="G41" s="398"/>
      <c r="H41" s="398"/>
      <c r="I41" s="5"/>
    </row>
    <row r="42" spans="1:13" ht="15" customHeight="1" x14ac:dyDescent="0.25">
      <c r="B42" s="397"/>
      <c r="C42" s="398"/>
      <c r="D42" s="398"/>
      <c r="E42" s="398"/>
      <c r="F42" s="398"/>
      <c r="G42" s="398"/>
      <c r="H42" s="398"/>
      <c r="I42" s="5"/>
    </row>
    <row r="43" spans="1:13" s="1" customFormat="1" ht="15.75" customHeight="1" thickBot="1" x14ac:dyDescent="0.3">
      <c r="B43" s="399"/>
      <c r="C43" s="400"/>
      <c r="D43" s="400"/>
      <c r="E43" s="400"/>
      <c r="F43" s="400"/>
      <c r="G43" s="400"/>
      <c r="H43" s="400"/>
      <c r="I43" s="5"/>
      <c r="J43" s="411"/>
      <c r="K43" s="2"/>
      <c r="L43" s="2"/>
      <c r="M43" s="2"/>
    </row>
    <row r="44" spans="1:13" ht="6.75" customHeight="1" thickBot="1" x14ac:dyDescent="0.3">
      <c r="B44" s="14"/>
      <c r="C44" s="15"/>
      <c r="D44" s="15"/>
      <c r="E44" s="15"/>
      <c r="F44" s="15"/>
      <c r="G44" s="15"/>
      <c r="H44" s="15"/>
    </row>
    <row r="45" spans="1:13" s="20" customFormat="1" ht="15" customHeight="1" x14ac:dyDescent="0.2">
      <c r="A45" s="16"/>
      <c r="B45" s="17" t="s">
        <v>2</v>
      </c>
      <c r="C45" s="405" t="s">
        <v>3</v>
      </c>
      <c r="D45" s="392"/>
      <c r="E45" s="406"/>
      <c r="F45" s="110" t="s">
        <v>29</v>
      </c>
      <c r="G45" s="403" t="s">
        <v>30</v>
      </c>
      <c r="H45" s="404"/>
      <c r="I45" s="18"/>
      <c r="J45" s="415"/>
      <c r="K45" s="19"/>
      <c r="L45" s="19"/>
      <c r="M45" s="19"/>
    </row>
    <row r="46" spans="1:13" x14ac:dyDescent="0.25">
      <c r="B46" s="131"/>
      <c r="C46" s="393"/>
      <c r="D46" s="394"/>
      <c r="E46" s="395"/>
      <c r="F46" s="132"/>
      <c r="G46" s="401"/>
      <c r="H46" s="402"/>
    </row>
    <row r="47" spans="1:13" x14ac:dyDescent="0.25">
      <c r="B47" s="131"/>
      <c r="C47" s="393"/>
      <c r="D47" s="394"/>
      <c r="E47" s="395"/>
      <c r="F47" s="132"/>
      <c r="G47" s="401"/>
      <c r="H47" s="402"/>
    </row>
    <row r="48" spans="1:13" s="48" customFormat="1" ht="6.75" customHeight="1" x14ac:dyDescent="0.25">
      <c r="A48" s="46"/>
      <c r="B48" s="22"/>
      <c r="C48" s="22"/>
      <c r="D48" s="22"/>
      <c r="E48" s="22"/>
      <c r="F48" s="22"/>
      <c r="G48" s="22"/>
      <c r="H48" s="22"/>
      <c r="I48" s="22"/>
      <c r="J48" s="414"/>
      <c r="K48" s="47"/>
      <c r="L48" s="47"/>
      <c r="M48" s="47"/>
    </row>
  </sheetData>
  <sheetProtection algorithmName="SHA-512" hashValue="XYBgutpGe9wkoNnLuyfAxkRH+VGvoqgfIxznz/VXphmPAmaPS7fRAJOs3SryKHfDNT7dH0kxSIyZzCydqqdkQQ==" saltValue="iXQl5xGmVPLfZMu5eBSxNQ==" spinCount="100000" sheet="1" selectLockedCells="1"/>
  <mergeCells count="35">
    <mergeCell ref="B23:H23"/>
    <mergeCell ref="E12:E13"/>
    <mergeCell ref="C46:E46"/>
    <mergeCell ref="C47:E47"/>
    <mergeCell ref="B30:H30"/>
    <mergeCell ref="B31:H43"/>
    <mergeCell ref="F24:F25"/>
    <mergeCell ref="G24:H24"/>
    <mergeCell ref="B24:B25"/>
    <mergeCell ref="C24:D25"/>
    <mergeCell ref="E24:E25"/>
    <mergeCell ref="G47:H47"/>
    <mergeCell ref="G46:H46"/>
    <mergeCell ref="G45:H45"/>
    <mergeCell ref="C26:D26"/>
    <mergeCell ref="C45:E45"/>
    <mergeCell ref="C22:D22"/>
    <mergeCell ref="C21:D21"/>
    <mergeCell ref="C12:D13"/>
    <mergeCell ref="F12:F13"/>
    <mergeCell ref="G12:H12"/>
    <mergeCell ref="C15:D15"/>
    <mergeCell ref="C14:D14"/>
    <mergeCell ref="C20:D20"/>
    <mergeCell ref="B9:C9"/>
    <mergeCell ref="D9:H9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</mergeCells>
  <pageMargins left="0" right="0" top="0" bottom="0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Paudraic O'Hagan</cp:lastModifiedBy>
  <cp:lastPrinted>2021-07-02T08:36:59Z</cp:lastPrinted>
  <dcterms:created xsi:type="dcterms:W3CDTF">2018-09-18T07:45:14Z</dcterms:created>
  <dcterms:modified xsi:type="dcterms:W3CDTF">2021-09-20T08:58:49Z</dcterms:modified>
</cp:coreProperties>
</file>