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pohagan\Desktop\Updated CMG Templates\"/>
    </mc:Choice>
  </mc:AlternateContent>
  <xr:revisionPtr revIDLastSave="0" documentId="13_ncr:1_{D9EE806C-C99B-4995-A104-7253E08057FE}" xr6:coauthVersionLast="47" xr6:coauthVersionMax="47" xr10:uidLastSave="{00000000-0000-0000-0000-000000000000}"/>
  <bookViews>
    <workbookView xWindow="28680" yWindow="-120" windowWidth="29040" windowHeight="15840" xr2:uid="{8680070A-8985-4C8D-BF96-972B2DF8BBEC}"/>
  </bookViews>
  <sheets>
    <sheet name="Cost Estimate" sheetId="1" r:id="rId1"/>
    <sheet name="PCD Summary" sheetId="12" r:id="rId2"/>
    <sheet name="Assumptions" sheetId="10" r:id="rId3"/>
    <sheet name="Risk" sheetId="8" r:id="rId4"/>
    <sheet name="Expenditure Profile" sheetId="6" r:id="rId5"/>
    <sheet name="Comparisons" sheetId="11" r:id="rId6"/>
  </sheets>
  <definedNames>
    <definedName name="_xlnm.Print_Area" localSheetId="2">Assumptions!$A$1:$M$74</definedName>
    <definedName name="_xlnm.Print_Area" localSheetId="5">Comparisons!$A$1:$I$49</definedName>
    <definedName name="_xlnm.Print_Area" localSheetId="0">'Cost Estimate'!$A$1:$M$91</definedName>
    <definedName name="_xlnm.Print_Area" localSheetId="4">'Expenditure Profile'!$A$1:$I$64</definedName>
    <definedName name="_xlnm.Print_Area" localSheetId="1">'PCD Summary'!$A$1:$L$29</definedName>
    <definedName name="_xlnm.Print_Area" localSheetId="3">Risk!$A$1:$M$27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2" i="1" l="1"/>
  <c r="K55" i="1"/>
  <c r="I23" i="12" s="1"/>
  <c r="J23" i="12" s="1"/>
  <c r="K54" i="1"/>
  <c r="K53" i="1"/>
  <c r="K52" i="1"/>
  <c r="K51" i="1"/>
  <c r="K50" i="1"/>
  <c r="K49" i="1"/>
  <c r="I17" i="12" s="1"/>
  <c r="J17" i="12" s="1"/>
  <c r="J14" i="12"/>
  <c r="J12" i="12"/>
  <c r="J10" i="12"/>
  <c r="D14" i="12"/>
  <c r="D12" i="12"/>
  <c r="D10" i="12"/>
  <c r="D8" i="12"/>
  <c r="E21" i="11"/>
  <c r="H21" i="11" s="1"/>
  <c r="H26" i="11"/>
  <c r="H20" i="11"/>
  <c r="H19" i="11"/>
  <c r="H18" i="11"/>
  <c r="H17" i="11"/>
  <c r="H16" i="11"/>
  <c r="H15" i="11"/>
  <c r="D9" i="11"/>
  <c r="D7" i="11"/>
  <c r="E9" i="6"/>
  <c r="E7" i="6"/>
  <c r="I21" i="12" l="1"/>
  <c r="J21" i="12" s="1"/>
  <c r="I19" i="12"/>
  <c r="J19" i="12" s="1"/>
  <c r="E15" i="10"/>
  <c r="E13" i="10"/>
  <c r="E11" i="10"/>
  <c r="E9" i="10"/>
  <c r="E7" i="10"/>
  <c r="K45" i="1" l="1"/>
  <c r="K71" i="1" l="1"/>
  <c r="F26" i="11" l="1"/>
  <c r="E13" i="6"/>
  <c r="K57" i="1"/>
  <c r="F18" i="11" s="1"/>
  <c r="F15" i="11" l="1"/>
  <c r="G15" i="11" s="1"/>
  <c r="J56" i="1"/>
  <c r="K56" i="1" s="1"/>
  <c r="G26" i="11"/>
  <c r="G18" i="11"/>
  <c r="F17" i="11" l="1"/>
  <c r="G17" i="11" s="1"/>
  <c r="G17" i="6"/>
  <c r="G18" i="6" s="1"/>
  <c r="G19" i="6" s="1"/>
  <c r="G20" i="6" s="1"/>
  <c r="G21" i="6" s="1"/>
  <c r="G22" i="6" s="1"/>
  <c r="G23" i="6" s="1"/>
  <c r="G24" i="6" s="1"/>
  <c r="G25" i="6" s="1"/>
  <c r="G26" i="6" s="1"/>
  <c r="G27" i="6" s="1"/>
  <c r="G28" i="6" s="1"/>
  <c r="G29" i="6" s="1"/>
  <c r="G30" i="6" s="1"/>
  <c r="G31" i="6" s="1"/>
  <c r="G32" i="6" s="1"/>
  <c r="I20" i="12" l="1"/>
  <c r="J20" i="12" s="1"/>
  <c r="K48" i="1" l="1"/>
  <c r="F16" i="11" s="1"/>
  <c r="G16" i="11" s="1"/>
  <c r="I18" i="12"/>
  <c r="J18" i="12" s="1"/>
  <c r="J70" i="1" l="1"/>
  <c r="K70" i="1" s="1"/>
  <c r="K58" i="1"/>
  <c r="F19" i="11" l="1"/>
  <c r="G19" i="11" s="1"/>
  <c r="J63" i="1"/>
  <c r="K63" i="1" l="1"/>
  <c r="F20" i="11" s="1"/>
  <c r="G20" i="11" s="1"/>
  <c r="K64" i="1" l="1"/>
  <c r="J69" i="1" s="1"/>
  <c r="K69" i="1" s="1"/>
  <c r="K67" i="1" l="1"/>
  <c r="K77" i="1" s="1"/>
  <c r="I22" i="12"/>
  <c r="J22" i="12" s="1"/>
  <c r="J25" i="12" s="1"/>
  <c r="F21" i="11" l="1"/>
  <c r="G21" i="11" s="1"/>
  <c r="K74" i="1"/>
  <c r="K78" i="1" s="1"/>
  <c r="E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K14" authorId="0" shapeId="0" xr:uid="{938783A9-56F3-4E32-A7D0-1E1493F3EFA8}">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69" authorId="0" shapeId="0" xr:uid="{5099B7F7-67DC-40B1-8467-7DB4B2612FCE}">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0" authorId="0" shapeId="0" xr:uid="{3B21B670-0373-466D-88C5-6805BF16DB56}">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1" authorId="0" shapeId="0" xr:uid="{1359F556-5362-481E-A3A1-FB5D34F0BB78}">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3726184D-132A-441B-B113-A828B2C2587C}">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<sst xmlns="http://schemas.openxmlformats.org/spreadsheetml/2006/main" count="229" uniqueCount="150">
  <si>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</si>
  <si>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</si>
  <si>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</si>
  <si>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</si>
  <si>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</si>
  <si>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</si>
  <si>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</si>
  <si>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</si>
  <si>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</si>
  <si>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</si>
  <si>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</si>
  <si>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</si>
  <si>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</si>
  <si>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</si>
  <si>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</si>
  <si>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</si>
  <si>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</si>
  <si>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</si>
  <si>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</si>
  <si>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</si>
  <si>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</si>
  <si>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</si>
  <si>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</si>
  <si>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</si>
  <si>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</si>
  <si>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</si>
  <si>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</si>
  <si>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</si>
  <si>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</si>
  <si>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</si>
  <si>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</si>
  <si>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</si>
  <si>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</si>
  <si>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</si>
  <si>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</si>
  <si>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</si>
  <si>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</si>
  <si>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</si>
  <si>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</si>
  <si>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</si>
  <si>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</si>
  <si>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</si>
  <si>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</si>
  <si>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</si>
  <si>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</si>
  <si>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</si>
  <si>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</si>
  <si>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</si>
  <si>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</si>
  <si>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</si>
  <si>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</si>
  <si>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</si>
  <si>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</si>
  <si>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</si>
  <si>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</si>
  <si>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</si>
  <si>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</si>
  <si>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</si>
  <si>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</si>
  <si>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</si>
  <si>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</si>
  <si>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</si>
  <si>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</si>
  <si>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</si>
  <si>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</si>
  <si>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</si>
  <si>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</si>
  <si>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</si>
  <si>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</si>
  <si>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m2</t>
  </si>
  <si>
    <t>HA</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</si>
  <si>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</si>
  <si>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</si>
  <si>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</si>
  <si>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</si>
  <si>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</si>
  <si>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</si>
  <si>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</si>
  <si>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</si>
  <si>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</si>
  <si>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</si>
  <si>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</si>
  <si>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</si>
  <si>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</si>
  <si>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</si>
  <si>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</si>
  <si>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 xml:space="preserve">The basis upon which the construction costs have been estimated shall be identified in this section, including any assumptions, exclusions or inclusions that would help the reader understand the basis of the estimate. The source of the cost data used to develop the cost estimate should also be clearly detailed. </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</si>
  <si>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</si>
  <si>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 xml:space="preserve">Any assumptions, exclusions or inclusions that have been made in relation to traffic management related costs shall be clearly identified in this section. Substantiation/justification of the percentage applied in the cost estimate shall be provided in this section. </t>
  </si>
  <si>
    <t xml:space="preserve">Any assumptions, exclusions or inclusions that have been made in relation to land and property costs shall be clearly identified in this section. Substantiation/justification of the value included in the cost estimate shall be provided. </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</si>
  <si>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</si>
  <si>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</si>
  <si>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</si>
  <si>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</si>
  <si>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</si>
  <si>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</si>
  <si>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</si>
  <si>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</si>
  <si>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</si>
  <si>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</si>
  <si>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</si>
  <si>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</si>
  <si>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</si>
  <si>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</si>
  <si>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</si>
  <si>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</si>
  <si>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</si>
  <si>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</si>
  <si>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</si>
  <si>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</si>
  <si>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</si>
  <si>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</si>
  <si>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</si>
  <si>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</si>
  <si>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</si>
  <si>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</si>
  <si>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</si>
  <si>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</si>
  <si>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</si>
  <si>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</si>
  <si>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</si>
  <si>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Any assumptions, exclusions or inclusions that have been made in relation to the delivery methodology of construction programme shall be clearly identified in this section. </t>
  </si>
  <si>
    <t xml:space="preserve">Any other relevant information, general assumptions, exclusions or inclusions that have been used to develop the cost estimate shall be included in this section. </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</si>
  <si>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</si>
  <si>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</si>
  <si>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</si>
  <si>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</si>
  <si>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</si>
  <si>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</si>
  <si>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</si>
  <si>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</si>
  <si>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</si>
  <si>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</si>
  <si>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</si>
  <si>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</si>
  <si>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</si>
  <si>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</si>
  <si>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</si>
  <si>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 xml:space="preserve">Total (excluding VAT) </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</si>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</sst>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2]\ #,##0.00"/>
    <numFmt numFmtId="165" formatCode="_-[$€-2]\ * #,##0.00_-;\-[$€-2]\ * #,##0.00_-;_-[$€-2]\ * &quot;-&quot;??_-;_-@_-"/>
    <numFmt numFmtId="166" formatCode="0.0%"/>
    <numFmt numFmtId="167" formatCode="[$€-2]\ #,##0.00;\-[$€-2]\ #,##0.00"/>
    <numFmt numFmtId="168" formatCode="dd/mm/yyyy;@"/>
  </numFmts>
  <fonts count="23"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470">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5"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applyAlignment="1">
      <alignment horizontal="center"/>
    </xf>
    <xf numFmtId="0" fontId="5" fillId="0" borderId="0" xfId="0" applyFont="1"/>
    <xf numFmtId="0" fontId="4" fillId="2" borderId="0" xfId="0" applyFont="1" applyFill="1" applyBorder="1" applyAlignment="1">
      <alignment vertical="center" wrapText="1"/>
    </xf>
    <xf numFmtId="0" fontId="4" fillId="2" borderId="0" xfId="0" applyFont="1" applyFill="1" applyBorder="1" applyAlignment="1">
      <alignment horizontal="center"/>
    </xf>
    <xf numFmtId="0" fontId="5" fillId="2" borderId="0" xfId="0" applyFont="1" applyFill="1" applyBorder="1" applyAlignment="1">
      <alignment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0" fontId="5"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xf>
    <xf numFmtId="165"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30" xfId="0" applyFont="1" applyFill="1" applyBorder="1" applyAlignment="1">
      <alignment vertical="center" wrapText="1"/>
    </xf>
    <xf numFmtId="0" fontId="8" fillId="2" borderId="0" xfId="0" applyFont="1" applyFill="1" applyBorder="1" applyAlignment="1">
      <alignment horizontal="left" vertical="center"/>
    </xf>
    <xf numFmtId="0" fontId="8" fillId="2" borderId="0" xfId="0" applyFont="1" applyFill="1" applyBorder="1" applyAlignment="1">
      <alignment vertical="center" wrapText="1"/>
    </xf>
    <xf numFmtId="0" fontId="8" fillId="2" borderId="0" xfId="0" applyFont="1" applyFill="1" applyBorder="1" applyAlignment="1">
      <alignment vertical="top" wrapText="1"/>
    </xf>
    <xf numFmtId="0" fontId="8" fillId="2" borderId="35" xfId="0" applyFont="1" applyFill="1" applyBorder="1" applyAlignment="1">
      <alignment vertical="center" wrapText="1"/>
    </xf>
    <xf numFmtId="0" fontId="8" fillId="2" borderId="36" xfId="0" applyFont="1" applyFill="1" applyBorder="1" applyAlignment="1">
      <alignment vertical="center" wrapText="1"/>
    </xf>
    <xf numFmtId="164" fontId="8" fillId="2" borderId="36" xfId="0" applyNumberFormat="1" applyFont="1" applyFill="1" applyBorder="1" applyAlignment="1">
      <alignment vertical="center"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5" fontId="0" fillId="0" borderId="18" xfId="0" applyNumberFormat="1" applyBorder="1" applyAlignment="1">
      <alignment horizontal="center" vertical="center"/>
    </xf>
    <xf numFmtId="165" fontId="4" fillId="2" borderId="36" xfId="0" applyNumberFormat="1" applyFont="1" applyFill="1" applyBorder="1" applyAlignment="1">
      <alignment horizontal="center" vertical="center"/>
    </xf>
    <xf numFmtId="165"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5" fontId="4" fillId="2" borderId="43" xfId="0" applyNumberFormat="1" applyFont="1" applyFill="1" applyBorder="1" applyAlignment="1">
      <alignment horizontal="center" vertical="center"/>
    </xf>
    <xf numFmtId="165" fontId="4" fillId="2" borderId="44" xfId="0" applyNumberFormat="1" applyFont="1" applyFill="1" applyBorder="1" applyAlignment="1">
      <alignment horizontal="center" vertical="center"/>
    </xf>
    <xf numFmtId="0" fontId="8" fillId="0" borderId="0" xfId="0" applyFont="1" applyAlignment="1">
      <alignment horizontal="center"/>
    </xf>
    <xf numFmtId="165" fontId="4" fillId="0" borderId="18" xfId="0" applyNumberFormat="1" applyFont="1" applyFill="1" applyBorder="1" applyAlignment="1">
      <alignment horizontal="center" vertical="center"/>
    </xf>
    <xf numFmtId="0" fontId="4" fillId="0" borderId="18" xfId="0" applyFont="1" applyFill="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164" fontId="8" fillId="2" borderId="75" xfId="0" applyNumberFormat="1" applyFont="1" applyFill="1" applyBorder="1" applyAlignment="1">
      <alignment vertical="center" wrapText="1"/>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0" fontId="12" fillId="0" borderId="70" xfId="0" applyFont="1" applyFill="1" applyBorder="1" applyAlignment="1">
      <alignment horizontal="center" vertical="center" wrapText="1"/>
    </xf>
    <xf numFmtId="9" fontId="0" fillId="0" borderId="22" xfId="2" applyFont="1" applyBorder="1" applyAlignment="1">
      <alignment horizontal="center" vertical="center"/>
    </xf>
    <xf numFmtId="165" fontId="4" fillId="3" borderId="18" xfId="2" applyNumberFormat="1" applyFont="1" applyFill="1" applyBorder="1" applyAlignment="1" applyProtection="1">
      <alignment vertical="center" wrapText="1"/>
      <protection locked="0"/>
    </xf>
    <xf numFmtId="165"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5"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6" fillId="4" borderId="105"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5" fontId="4" fillId="0" borderId="18" xfId="0" applyNumberFormat="1"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1" fillId="2" borderId="0" xfId="0" applyFont="1" applyFill="1" applyAlignment="1">
      <alignment vertical="center" wrapText="1"/>
    </xf>
    <xf numFmtId="0" fontId="22" fillId="2" borderId="0" xfId="0" applyFont="1" applyFill="1" applyAlignment="1">
      <alignment vertical="center" wrapText="1"/>
    </xf>
    <xf numFmtId="0" fontId="10" fillId="2" borderId="0" xfId="0" applyFont="1" applyFill="1" applyAlignment="1">
      <alignment vertical="center" wrapText="1"/>
    </xf>
    <xf numFmtId="0" fontId="21" fillId="0" borderId="0" xfId="0" applyFont="1"/>
    <xf numFmtId="0" fontId="4" fillId="2" borderId="0" xfId="0" applyFont="1" applyFill="1" applyAlignment="1" applyProtection="1">
      <alignment vertical="center" wrapText="1"/>
    </xf>
    <xf numFmtId="0" fontId="4" fillId="2" borderId="26"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4" fillId="2" borderId="27" xfId="0" applyFont="1" applyFill="1" applyBorder="1" applyAlignment="1" applyProtection="1">
      <alignment vertical="center" wrapText="1"/>
    </xf>
    <xf numFmtId="0" fontId="4" fillId="2" borderId="38"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4" fillId="2" borderId="39" xfId="0" applyFont="1" applyFill="1" applyBorder="1" applyAlignment="1" applyProtection="1">
      <alignment vertical="center" wrapText="1"/>
    </xf>
    <xf numFmtId="0" fontId="5" fillId="2" borderId="42" xfId="0" applyFont="1" applyFill="1" applyBorder="1" applyAlignment="1" applyProtection="1">
      <alignment vertical="center"/>
    </xf>
    <xf numFmtId="0" fontId="4" fillId="2" borderId="43" xfId="0" applyFont="1" applyFill="1" applyBorder="1" applyAlignment="1" applyProtection="1">
      <alignment vertical="center" wrapText="1"/>
    </xf>
    <xf numFmtId="0" fontId="4" fillId="2" borderId="44" xfId="0" applyFont="1" applyFill="1" applyBorder="1" applyAlignment="1" applyProtection="1">
      <alignment vertical="center" wrapText="1"/>
    </xf>
    <xf numFmtId="0" fontId="5" fillId="2" borderId="30" xfId="0" applyFont="1" applyFill="1" applyBorder="1" applyAlignment="1" applyProtection="1">
      <alignment vertical="center"/>
    </xf>
    <xf numFmtId="0" fontId="4" fillId="2" borderId="0" xfId="0" applyFont="1" applyFill="1" applyBorder="1" applyAlignment="1" applyProtection="1">
      <alignment vertical="center" wrapText="1"/>
    </xf>
    <xf numFmtId="0" fontId="4" fillId="2" borderId="29" xfId="0" applyFont="1" applyFill="1" applyBorder="1" applyAlignment="1" applyProtection="1">
      <alignment vertical="center" wrapText="1"/>
    </xf>
    <xf numFmtId="0" fontId="4" fillId="2" borderId="32" xfId="0" applyFont="1" applyFill="1" applyBorder="1" applyAlignment="1" applyProtection="1">
      <alignment horizontal="left" vertical="center"/>
    </xf>
    <xf numFmtId="0" fontId="5" fillId="2" borderId="0" xfId="0" applyFont="1" applyFill="1" applyAlignment="1" applyProtection="1">
      <alignment vertical="center" wrapText="1"/>
    </xf>
    <xf numFmtId="0" fontId="5" fillId="2" borderId="18" xfId="0" applyFont="1" applyFill="1" applyBorder="1" applyAlignment="1" applyProtection="1">
      <alignment vertical="center"/>
    </xf>
    <xf numFmtId="0" fontId="4" fillId="2" borderId="18" xfId="0" applyFont="1" applyFill="1" applyBorder="1" applyAlignment="1" applyProtection="1">
      <alignment horizontal="left" vertical="center" wrapText="1"/>
    </xf>
    <xf numFmtId="2" fontId="4" fillId="2" borderId="18" xfId="0" applyNumberFormat="1" applyFont="1" applyFill="1" applyBorder="1" applyAlignment="1" applyProtection="1">
      <alignment horizontal="left" vertical="center" wrapText="1"/>
    </xf>
    <xf numFmtId="0" fontId="5" fillId="2" borderId="18"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13" fillId="2" borderId="0" xfId="0" applyFont="1" applyFill="1" applyAlignment="1" applyProtection="1">
      <alignment vertical="center" wrapText="1"/>
    </xf>
    <xf numFmtId="0" fontId="4" fillId="2" borderId="18" xfId="0" applyFont="1" applyFill="1" applyBorder="1" applyAlignment="1" applyProtection="1">
      <alignment horizontal="center" vertical="center" wrapText="1"/>
    </xf>
    <xf numFmtId="165" fontId="4" fillId="0" borderId="18" xfId="2" applyNumberFormat="1" applyFont="1" applyFill="1" applyBorder="1" applyAlignment="1" applyProtection="1">
      <alignment vertical="center" wrapText="1"/>
    </xf>
    <xf numFmtId="0" fontId="5" fillId="2" borderId="42" xfId="0" applyFont="1" applyFill="1" applyBorder="1" applyAlignment="1" applyProtection="1">
      <alignment horizontal="right" vertical="center" wrapText="1"/>
    </xf>
    <xf numFmtId="0" fontId="4" fillId="2" borderId="30" xfId="0" applyFont="1" applyFill="1" applyBorder="1" applyAlignment="1" applyProtection="1">
      <alignment vertical="center" wrapText="1"/>
    </xf>
    <xf numFmtId="0" fontId="5" fillId="2" borderId="18" xfId="0" applyFont="1" applyFill="1" applyBorder="1" applyAlignment="1" applyProtection="1">
      <alignment vertical="center" wrapText="1"/>
    </xf>
    <xf numFmtId="165" fontId="4" fillId="2" borderId="18" xfId="2" applyNumberFormat="1" applyFont="1" applyFill="1" applyBorder="1" applyAlignment="1" applyProtection="1">
      <alignment horizontal="center" vertical="center" wrapText="1"/>
    </xf>
    <xf numFmtId="0" fontId="4" fillId="2" borderId="35" xfId="0" applyFont="1" applyFill="1" applyBorder="1" applyAlignment="1" applyProtection="1">
      <alignment vertical="center" wrapText="1"/>
    </xf>
    <xf numFmtId="9" fontId="5" fillId="2" borderId="0" xfId="2" applyFont="1" applyFill="1" applyAlignment="1" applyProtection="1">
      <alignment vertical="center" wrapText="1"/>
    </xf>
    <xf numFmtId="0" fontId="4" fillId="2" borderId="30" xfId="0" applyFont="1" applyFill="1" applyBorder="1" applyAlignment="1" applyProtection="1">
      <alignment horizontal="right" vertical="center" wrapText="1"/>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wrapText="1"/>
    </xf>
    <xf numFmtId="165" fontId="4" fillId="2" borderId="0" xfId="0" applyNumberFormat="1"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5" fillId="2" borderId="30" xfId="0" applyFont="1" applyFill="1" applyBorder="1" applyAlignment="1" applyProtection="1">
      <alignment horizontal="right" vertical="center" wrapText="1"/>
    </xf>
    <xf numFmtId="0" fontId="5" fillId="2" borderId="0" xfId="0" applyFont="1" applyFill="1" applyBorder="1" applyAlignment="1" applyProtection="1">
      <alignment horizontal="right" vertical="center"/>
    </xf>
    <xf numFmtId="165" fontId="5" fillId="2" borderId="0" xfId="0" applyNumberFormat="1" applyFont="1" applyFill="1" applyBorder="1" applyAlignment="1" applyProtection="1">
      <alignment horizontal="center" vertical="center" wrapText="1"/>
    </xf>
    <xf numFmtId="165" fontId="5" fillId="2" borderId="29" xfId="0" applyNumberFormat="1" applyFont="1" applyFill="1" applyBorder="1" applyAlignment="1" applyProtection="1">
      <alignment horizontal="center" vertical="center" wrapText="1"/>
    </xf>
    <xf numFmtId="0" fontId="14" fillId="2" borderId="34" xfId="0" applyFont="1" applyFill="1" applyBorder="1" applyAlignment="1" applyProtection="1">
      <alignment vertical="center"/>
    </xf>
    <xf numFmtId="0" fontId="4" fillId="2" borderId="18" xfId="0" applyFont="1" applyFill="1" applyBorder="1" applyAlignment="1" applyProtection="1">
      <alignment vertical="center"/>
    </xf>
    <xf numFmtId="165" fontId="4" fillId="0" borderId="18" xfId="0" applyNumberFormat="1" applyFont="1" applyBorder="1" applyAlignment="1" applyProtection="1">
      <alignment vertical="center" wrapText="1"/>
    </xf>
    <xf numFmtId="0" fontId="5" fillId="2" borderId="0" xfId="0" applyFont="1" applyFill="1" applyBorder="1" applyAlignment="1" applyProtection="1">
      <alignment vertical="center"/>
    </xf>
    <xf numFmtId="0" fontId="5" fillId="2" borderId="0" xfId="0" applyFont="1" applyFill="1" applyBorder="1" applyAlignment="1" applyProtection="1">
      <alignment vertical="center" wrapText="1"/>
    </xf>
    <xf numFmtId="0" fontId="5" fillId="2" borderId="29" xfId="0" applyFont="1" applyFill="1" applyBorder="1" applyAlignment="1" applyProtection="1">
      <alignment vertical="center" wrapText="1"/>
    </xf>
    <xf numFmtId="0" fontId="5" fillId="2" borderId="43" xfId="0" applyFont="1" applyFill="1" applyBorder="1" applyAlignment="1" applyProtection="1">
      <alignment vertical="center"/>
    </xf>
    <xf numFmtId="0" fontId="5" fillId="2" borderId="43" xfId="0" applyFont="1" applyFill="1" applyBorder="1" applyAlignment="1" applyProtection="1">
      <alignment vertical="center" wrapText="1"/>
    </xf>
    <xf numFmtId="0" fontId="5" fillId="2" borderId="44" xfId="0" applyFont="1" applyFill="1" applyBorder="1" applyAlignment="1" applyProtection="1">
      <alignment vertical="center" wrapText="1"/>
    </xf>
    <xf numFmtId="0" fontId="5" fillId="2" borderId="36" xfId="0" applyFont="1" applyFill="1" applyBorder="1" applyAlignment="1" applyProtection="1">
      <alignment vertical="center"/>
    </xf>
    <xf numFmtId="0" fontId="5" fillId="2" borderId="36" xfId="0" applyFont="1" applyFill="1" applyBorder="1" applyAlignment="1" applyProtection="1">
      <alignment vertical="center" wrapText="1"/>
    </xf>
    <xf numFmtId="0" fontId="5" fillId="2" borderId="36" xfId="0" applyFont="1" applyFill="1" applyBorder="1" applyAlignment="1" applyProtection="1">
      <alignment horizontal="center" vertical="center" wrapText="1"/>
    </xf>
    <xf numFmtId="0" fontId="5" fillId="2" borderId="36" xfId="0" applyFont="1" applyFill="1" applyBorder="1" applyAlignment="1" applyProtection="1">
      <alignment horizontal="right" vertical="center"/>
    </xf>
    <xf numFmtId="165" fontId="5" fillId="2" borderId="36" xfId="1" applyNumberFormat="1" applyFont="1" applyFill="1" applyBorder="1" applyAlignment="1" applyProtection="1">
      <alignment horizontal="center" vertical="center" wrapText="1"/>
    </xf>
    <xf numFmtId="165" fontId="5" fillId="2" borderId="37" xfId="1" applyNumberFormat="1" applyFont="1" applyFill="1" applyBorder="1" applyAlignment="1" applyProtection="1">
      <alignment horizontal="center" vertical="center" wrapText="1"/>
    </xf>
    <xf numFmtId="164" fontId="5" fillId="2" borderId="0" xfId="0" applyNumberFormat="1" applyFont="1" applyFill="1" applyBorder="1" applyAlignment="1" applyProtection="1">
      <alignment horizontal="center" vertical="center" wrapText="1"/>
    </xf>
    <xf numFmtId="164" fontId="5" fillId="2" borderId="29" xfId="0" applyNumberFormat="1" applyFont="1" applyFill="1" applyBorder="1" applyAlignment="1" applyProtection="1">
      <alignment horizontal="center" vertical="center" wrapText="1"/>
    </xf>
    <xf numFmtId="43" fontId="4" fillId="2" borderId="51" xfId="0" applyNumberFormat="1" applyFont="1" applyFill="1" applyBorder="1" applyAlignment="1" applyProtection="1">
      <alignment vertical="center" wrapText="1"/>
    </xf>
    <xf numFmtId="43" fontId="4" fillId="2" borderId="52" xfId="0" applyNumberFormat="1" applyFont="1" applyFill="1" applyBorder="1" applyAlignment="1" applyProtection="1">
      <alignment vertical="center" wrapText="1"/>
    </xf>
    <xf numFmtId="43" fontId="4" fillId="2" borderId="53" xfId="0" applyNumberFormat="1" applyFont="1" applyFill="1" applyBorder="1" applyAlignment="1" applyProtection="1">
      <alignment vertical="center" wrapText="1"/>
    </xf>
    <xf numFmtId="0" fontId="4" fillId="2" borderId="42" xfId="0" applyFont="1" applyFill="1" applyBorder="1" applyAlignment="1" applyProtection="1">
      <alignment vertical="center" wrapText="1"/>
    </xf>
    <xf numFmtId="0" fontId="6" fillId="4" borderId="34" xfId="0" applyFont="1" applyFill="1" applyBorder="1" applyAlignment="1" applyProtection="1">
      <alignment horizontal="center" vertical="center"/>
    </xf>
    <xf numFmtId="0" fontId="4" fillId="2" borderId="36" xfId="0" applyFont="1" applyFill="1" applyBorder="1" applyAlignment="1" applyProtection="1">
      <alignment vertical="center" wrapText="1"/>
    </xf>
    <xf numFmtId="0" fontId="4" fillId="2" borderId="37" xfId="0" applyFont="1" applyFill="1" applyBorder="1" applyAlignment="1" applyProtection="1">
      <alignment vertical="center" wrapText="1"/>
    </xf>
    <xf numFmtId="0" fontId="4" fillId="2" borderId="51" xfId="0" applyFont="1" applyFill="1" applyBorder="1" applyAlignment="1" applyProtection="1">
      <alignment vertical="center" wrapText="1"/>
    </xf>
    <xf numFmtId="165" fontId="4" fillId="3" borderId="18" xfId="2" applyNumberFormat="1" applyFont="1" applyFill="1" applyBorder="1" applyAlignment="1" applyProtection="1">
      <alignment horizontal="center" vertical="center" wrapText="1"/>
      <protection locked="0"/>
    </xf>
    <xf numFmtId="0" fontId="3" fillId="2" borderId="0" xfId="0" applyFont="1" applyFill="1" applyAlignment="1" applyProtection="1">
      <alignment vertical="center" wrapText="1"/>
    </xf>
    <xf numFmtId="0" fontId="4" fillId="2" borderId="52" xfId="0" applyFont="1" applyFill="1" applyBorder="1" applyAlignment="1" applyProtection="1">
      <alignment vertical="center" wrapText="1"/>
    </xf>
    <xf numFmtId="164" fontId="4" fillId="2" borderId="52" xfId="0" applyNumberFormat="1" applyFont="1" applyFill="1" applyBorder="1" applyAlignment="1" applyProtection="1">
      <alignment vertical="center" wrapText="1"/>
    </xf>
    <xf numFmtId="164" fontId="4" fillId="2" borderId="53" xfId="0" applyNumberFormat="1" applyFont="1" applyFill="1" applyBorder="1" applyAlignment="1" applyProtection="1">
      <alignment vertical="center" wrapText="1"/>
    </xf>
    <xf numFmtId="0" fontId="4" fillId="2" borderId="53" xfId="0" applyFont="1" applyFill="1" applyBorder="1" applyAlignment="1" applyProtection="1">
      <alignment vertical="center" wrapText="1"/>
    </xf>
    <xf numFmtId="0" fontId="6" fillId="4" borderId="64" xfId="0" applyFont="1" applyFill="1" applyBorder="1" applyAlignment="1" applyProtection="1">
      <alignment horizontal="center" vertical="center"/>
    </xf>
    <xf numFmtId="0" fontId="4" fillId="2" borderId="0" xfId="0" applyFont="1" applyFill="1" applyAlignment="1" applyProtection="1">
      <alignment vertical="center"/>
    </xf>
    <xf numFmtId="0" fontId="4" fillId="2" borderId="1"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2" borderId="3"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5" fillId="2" borderId="18" xfId="0" applyFont="1" applyFill="1" applyBorder="1" applyAlignment="1" applyProtection="1">
      <alignment horizontal="center" vertical="center"/>
    </xf>
    <xf numFmtId="0" fontId="5" fillId="2" borderId="18" xfId="0" applyFont="1" applyFill="1" applyBorder="1" applyAlignment="1" applyProtection="1">
      <alignment horizontal="left" vertical="center"/>
    </xf>
    <xf numFmtId="0" fontId="5" fillId="2" borderId="18"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165" fontId="4" fillId="2" borderId="18" xfId="0" applyNumberFormat="1" applyFont="1" applyFill="1" applyBorder="1" applyAlignment="1" applyProtection="1">
      <alignment horizontal="center" vertical="center" wrapText="1"/>
    </xf>
    <xf numFmtId="165" fontId="4" fillId="2" borderId="22" xfId="0" applyNumberFormat="1" applyFont="1" applyFill="1" applyBorder="1" applyAlignment="1" applyProtection="1">
      <alignment horizontal="center" vertical="center" wrapText="1"/>
    </xf>
    <xf numFmtId="0" fontId="4" fillId="2" borderId="18" xfId="0" applyFont="1" applyFill="1" applyBorder="1" applyAlignment="1" applyProtection="1">
      <alignment horizontal="left" vertical="center" wrapText="1" indent="3"/>
    </xf>
    <xf numFmtId="1" fontId="4" fillId="3" borderId="18" xfId="2" applyNumberFormat="1" applyFont="1" applyFill="1" applyBorder="1" applyAlignment="1" applyProtection="1">
      <alignment horizontal="center" vertical="center" wrapText="1"/>
      <protection locked="0"/>
    </xf>
    <xf numFmtId="0" fontId="6" fillId="4" borderId="18" xfId="0" applyFont="1" applyFill="1" applyBorder="1" applyAlignment="1" applyProtection="1">
      <alignment horizontal="left" vertical="center" wrapText="1"/>
    </xf>
    <xf numFmtId="0" fontId="6" fillId="4" borderId="18" xfId="0" applyFont="1" applyFill="1" applyBorder="1" applyAlignment="1" applyProtection="1">
      <alignment horizontal="center" vertical="center" wrapText="1"/>
    </xf>
    <xf numFmtId="0" fontId="4" fillId="3" borderId="18" xfId="2" applyNumberFormat="1" applyFont="1" applyFill="1" applyBorder="1" applyAlignment="1" applyProtection="1">
      <alignment horizontal="center" vertical="center" wrapText="1"/>
      <protection locked="0"/>
    </xf>
    <xf numFmtId="165" fontId="4" fillId="3" borderId="18" xfId="0" applyNumberFormat="1" applyFont="1" applyFill="1" applyBorder="1" applyAlignment="1" applyProtection="1">
      <alignment horizontal="center" vertical="center" wrapText="1"/>
      <protection locked="0"/>
    </xf>
    <xf numFmtId="165" fontId="4" fillId="3" borderId="22" xfId="0" applyNumberFormat="1" applyFont="1" applyFill="1" applyBorder="1" applyAlignment="1" applyProtection="1">
      <alignment horizontal="center" vertical="center" wrapText="1"/>
      <protection locked="0"/>
    </xf>
    <xf numFmtId="0" fontId="4" fillId="2" borderId="18" xfId="0" applyFont="1" applyFill="1" applyBorder="1" applyAlignment="1" applyProtection="1">
      <alignment horizontal="left" vertical="center"/>
    </xf>
    <xf numFmtId="0" fontId="14" fillId="2" borderId="34" xfId="0" applyFont="1" applyFill="1" applyBorder="1" applyAlignment="1" applyProtection="1">
      <alignment horizontal="left" vertical="center" wrapText="1"/>
    </xf>
    <xf numFmtId="0" fontId="14" fillId="2" borderId="18" xfId="0" applyFont="1" applyFill="1" applyBorder="1" applyAlignment="1" applyProtection="1">
      <alignment horizontal="left" vertical="center" wrapText="1"/>
    </xf>
    <xf numFmtId="0" fontId="5" fillId="0" borderId="19"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165" fontId="5" fillId="2" borderId="14" xfId="1" applyNumberFormat="1" applyFont="1" applyFill="1" applyBorder="1" applyAlignment="1" applyProtection="1">
      <alignment horizontal="center" vertical="center" wrapText="1"/>
    </xf>
    <xf numFmtId="165" fontId="5" fillId="2" borderId="33" xfId="1" applyNumberFormat="1" applyFont="1" applyFill="1" applyBorder="1" applyAlignment="1" applyProtection="1">
      <alignment horizontal="center" vertical="center" wrapText="1"/>
    </xf>
    <xf numFmtId="165" fontId="5" fillId="2" borderId="18" xfId="0" applyNumberFormat="1" applyFont="1" applyFill="1" applyBorder="1" applyAlignment="1" applyProtection="1">
      <alignment horizontal="center" vertical="center" wrapText="1"/>
    </xf>
    <xf numFmtId="165" fontId="5" fillId="2" borderId="22" xfId="0" applyNumberFormat="1" applyFont="1" applyFill="1" applyBorder="1" applyAlignment="1" applyProtection="1">
      <alignment horizontal="center" vertical="center" wrapText="1"/>
    </xf>
    <xf numFmtId="9" fontId="4" fillId="3" borderId="18" xfId="2"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xf>
    <xf numFmtId="0" fontId="5" fillId="2" borderId="79" xfId="0" applyFont="1" applyFill="1" applyBorder="1" applyAlignment="1" applyProtection="1">
      <alignment horizontal="center" vertical="center" wrapText="1"/>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xf>
    <xf numFmtId="0" fontId="4" fillId="2" borderId="40" xfId="0" applyFont="1" applyFill="1" applyBorder="1" applyAlignment="1" applyProtection="1">
      <alignment horizontal="center" vertical="center" wrapText="1"/>
    </xf>
    <xf numFmtId="165" fontId="4" fillId="3" borderId="45" xfId="0" applyNumberFormat="1" applyFont="1" applyFill="1" applyBorder="1" applyAlignment="1" applyProtection="1">
      <alignment horizontal="center" vertical="center" wrapText="1"/>
      <protection locked="0"/>
    </xf>
    <xf numFmtId="165" fontId="4" fillId="3" borderId="40" xfId="0" applyNumberFormat="1" applyFont="1" applyFill="1" applyBorder="1" applyAlignment="1" applyProtection="1">
      <alignment horizontal="center" vertical="center" wrapText="1"/>
      <protection locked="0"/>
    </xf>
    <xf numFmtId="0" fontId="4" fillId="2" borderId="10"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31" xfId="0" applyFont="1" applyFill="1" applyBorder="1" applyAlignment="1" applyProtection="1">
      <alignment horizontal="left" vertical="center"/>
    </xf>
    <xf numFmtId="0" fontId="4" fillId="2" borderId="20" xfId="0" applyFont="1" applyFill="1" applyBorder="1" applyAlignment="1" applyProtection="1">
      <alignment horizontal="left" vertical="center"/>
    </xf>
    <xf numFmtId="14" fontId="4" fillId="3" borderId="8" xfId="0" applyNumberFormat="1" applyFont="1" applyFill="1" applyBorder="1" applyAlignment="1" applyProtection="1">
      <alignment horizontal="center" vertical="center" wrapText="1"/>
      <protection locked="0"/>
    </xf>
    <xf numFmtId="14" fontId="4" fillId="3" borderId="27" xfId="0" applyNumberFormat="1" applyFont="1" applyFill="1" applyBorder="1" applyAlignment="1" applyProtection="1">
      <alignment horizontal="center" vertical="center" wrapText="1"/>
      <protection locked="0"/>
    </xf>
    <xf numFmtId="0" fontId="4" fillId="3" borderId="8"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14" fillId="2" borderId="83" xfId="0" applyFont="1" applyFill="1" applyBorder="1" applyAlignment="1" applyProtection="1">
      <alignment horizontal="left" vertical="center" wrapText="1"/>
    </xf>
    <xf numFmtId="0" fontId="14" fillId="2" borderId="79" xfId="0" applyFont="1" applyFill="1" applyBorder="1" applyAlignment="1" applyProtection="1">
      <alignment horizontal="left" vertical="center" wrapText="1"/>
    </xf>
    <xf numFmtId="0" fontId="14" fillId="2" borderId="84"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4" fillId="2" borderId="18" xfId="0" applyFont="1" applyFill="1" applyBorder="1" applyAlignment="1" applyProtection="1">
      <alignment horizontal="left" vertical="center" wrapText="1" indent="1"/>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left" vertical="center" wrapText="1"/>
    </xf>
    <xf numFmtId="0" fontId="4" fillId="3" borderId="32" xfId="0" applyFont="1" applyFill="1" applyBorder="1" applyAlignment="1" applyProtection="1">
      <alignment horizontal="center" vertical="center"/>
      <protection locked="0"/>
    </xf>
    <xf numFmtId="0" fontId="3" fillId="2" borderId="0" xfId="0" applyFont="1" applyFill="1" applyAlignment="1" applyProtection="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right" vertical="top" wrapText="1"/>
    </xf>
    <xf numFmtId="0" fontId="4" fillId="2" borderId="23" xfId="0" applyFont="1" applyFill="1" applyBorder="1" applyAlignment="1" applyProtection="1">
      <alignment horizontal="left" vertical="center" wrapText="1"/>
    </xf>
    <xf numFmtId="0" fontId="4" fillId="2" borderId="24" xfId="0" applyFont="1" applyFill="1" applyBorder="1" applyAlignment="1" applyProtection="1">
      <alignment horizontal="left" vertical="center" wrapText="1"/>
    </xf>
    <xf numFmtId="0" fontId="4" fillId="2" borderId="26"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left" vertical="center" wrapText="1"/>
    </xf>
    <xf numFmtId="0" fontId="4" fillId="2" borderId="53"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6" fillId="4" borderId="40" xfId="0" applyFont="1" applyFill="1" applyBorder="1" applyAlignment="1" applyProtection="1">
      <alignment horizontal="left" vertical="center"/>
    </xf>
    <xf numFmtId="0" fontId="6" fillId="4" borderId="41" xfId="0" applyFont="1" applyFill="1" applyBorder="1" applyAlignment="1" applyProtection="1">
      <alignment horizontal="left" vertical="center"/>
    </xf>
    <xf numFmtId="0" fontId="5" fillId="2" borderId="18" xfId="0" applyFont="1" applyFill="1" applyBorder="1" applyAlignment="1" applyProtection="1">
      <alignment horizontal="right" vertical="center"/>
    </xf>
    <xf numFmtId="0" fontId="5" fillId="2" borderId="18" xfId="0" applyFont="1" applyFill="1" applyBorder="1" applyAlignment="1" applyProtection="1">
      <alignment horizontal="right" vertical="center" wrapText="1"/>
    </xf>
    <xf numFmtId="0" fontId="5" fillId="2" borderId="18" xfId="0" applyFont="1" applyFill="1" applyBorder="1" applyAlignment="1" applyProtection="1">
      <alignment horizontal="left" vertical="center" wrapText="1"/>
    </xf>
    <xf numFmtId="0" fontId="5" fillId="2" borderId="22" xfId="0" applyFont="1" applyFill="1" applyBorder="1" applyAlignment="1" applyProtection="1">
      <alignment horizontal="left" vertical="center" wrapText="1"/>
    </xf>
    <xf numFmtId="0" fontId="6" fillId="4" borderId="46" xfId="0" applyFont="1" applyFill="1" applyBorder="1" applyAlignment="1" applyProtection="1">
      <alignment horizontal="left" vertical="center"/>
    </xf>
    <xf numFmtId="0" fontId="6" fillId="4" borderId="47" xfId="0" applyFont="1" applyFill="1" applyBorder="1" applyAlignment="1" applyProtection="1">
      <alignment horizontal="left" vertical="center"/>
    </xf>
    <xf numFmtId="0" fontId="4" fillId="2" borderId="18"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165" fontId="5" fillId="2" borderId="86" xfId="0" applyNumberFormat="1" applyFont="1" applyFill="1" applyBorder="1" applyAlignment="1" applyProtection="1">
      <alignment horizontal="center" vertical="center" wrapText="1"/>
    </xf>
    <xf numFmtId="165" fontId="5" fillId="2" borderId="87" xfId="0" applyNumberFormat="1" applyFont="1" applyFill="1" applyBorder="1" applyAlignment="1" applyProtection="1">
      <alignment horizontal="center" vertical="center" wrapText="1"/>
    </xf>
    <xf numFmtId="165" fontId="5" fillId="2" borderId="80" xfId="0" applyNumberFormat="1" applyFont="1" applyFill="1" applyBorder="1" applyAlignment="1" applyProtection="1">
      <alignment horizontal="center" vertical="center" wrapText="1"/>
    </xf>
    <xf numFmtId="165" fontId="5" fillId="2" borderId="88" xfId="0" applyNumberFormat="1" applyFont="1" applyFill="1" applyBorder="1" applyAlignment="1" applyProtection="1">
      <alignment horizontal="center" vertical="center" wrapText="1"/>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0" fontId="5" fillId="2" borderId="48" xfId="0" applyFont="1" applyFill="1" applyBorder="1" applyAlignment="1" applyProtection="1">
      <alignment horizontal="center" vertical="center"/>
    </xf>
    <xf numFmtId="0" fontId="5" fillId="2" borderId="49" xfId="0" applyFont="1" applyFill="1" applyBorder="1" applyAlignment="1" applyProtection="1">
      <alignment horizontal="center" vertical="center"/>
    </xf>
    <xf numFmtId="0" fontId="5" fillId="2" borderId="50" xfId="0" applyFont="1" applyFill="1" applyBorder="1" applyAlignment="1" applyProtection="1">
      <alignment horizontal="center" vertical="center"/>
    </xf>
    <xf numFmtId="165" fontId="5" fillId="2" borderId="19" xfId="0" applyNumberFormat="1" applyFont="1" applyFill="1" applyBorder="1" applyAlignment="1" applyProtection="1">
      <alignment horizontal="center" vertical="center" wrapText="1"/>
    </xf>
    <xf numFmtId="165" fontId="5" fillId="2" borderId="32" xfId="0" applyNumberFormat="1" applyFont="1" applyFill="1" applyBorder="1" applyAlignment="1" applyProtection="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5"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6" fontId="4" fillId="3" borderId="18" xfId="2" applyNumberFormat="1" applyFont="1" applyFill="1" applyBorder="1" applyAlignment="1" applyProtection="1">
      <alignment horizontal="center" vertical="center" wrapText="1"/>
      <protection locked="0"/>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4" fillId="2" borderId="0" xfId="0" applyFont="1" applyFill="1" applyAlignment="1">
      <alignment horizontal="lef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165" fontId="5" fillId="2" borderId="19" xfId="0" applyNumberFormat="1" applyFont="1" applyFill="1" applyBorder="1" applyAlignment="1">
      <alignment horizontal="center" vertical="center" wrapText="1"/>
    </xf>
    <xf numFmtId="165" fontId="5" fillId="2" borderId="106" xfId="0" applyNumberFormat="1" applyFont="1" applyFill="1" applyBorder="1" applyAlignment="1">
      <alignment horizontal="center" vertical="center" wrapText="1"/>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165" fontId="4" fillId="2" borderId="19" xfId="0" applyNumberFormat="1" applyFont="1" applyFill="1" applyBorder="1" applyAlignment="1">
      <alignment horizontal="center" vertical="center" wrapText="1"/>
    </xf>
    <xf numFmtId="165" fontId="4" fillId="2" borderId="106" xfId="0" applyNumberFormat="1" applyFont="1" applyFill="1" applyBorder="1" applyAlignment="1">
      <alignment horizontal="center" vertical="center" wrapText="1"/>
    </xf>
    <xf numFmtId="0" fontId="4" fillId="2" borderId="9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10" xfId="0" applyFont="1" applyFill="1" applyBorder="1" applyAlignment="1" applyProtection="1">
      <alignment horizontal="left" vertical="center"/>
      <protection locked="0"/>
    </xf>
    <xf numFmtId="0" fontId="4" fillId="0" borderId="99"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168" fontId="4" fillId="0" borderId="10" xfId="0" applyNumberFormat="1" applyFont="1" applyFill="1" applyBorder="1" applyAlignment="1" applyProtection="1">
      <alignment horizontal="left" vertical="center"/>
      <protection locked="0"/>
    </xf>
    <xf numFmtId="168" fontId="4" fillId="0" borderId="98" xfId="0" applyNumberFormat="1" applyFont="1" applyFill="1" applyBorder="1" applyAlignment="1" applyProtection="1">
      <alignment horizontal="left" vertical="center"/>
      <protection locked="0"/>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Fill="1" applyBorder="1" applyAlignment="1" applyProtection="1">
      <alignment horizontal="left" vertical="center"/>
      <protection locked="0"/>
    </xf>
    <xf numFmtId="0" fontId="4" fillId="0" borderId="94" xfId="0" applyFont="1" applyFill="1" applyBorder="1" applyAlignment="1" applyProtection="1">
      <alignment horizontal="left" vertical="center"/>
      <protection locked="0"/>
    </xf>
    <xf numFmtId="0" fontId="4" fillId="0" borderId="96"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2" borderId="10" xfId="0" applyFont="1" applyFill="1" applyBorder="1" applyAlignment="1">
      <alignment horizontal="left" vertical="center"/>
    </xf>
    <xf numFmtId="0" fontId="3" fillId="2" borderId="0" xfId="0" applyFont="1" applyFill="1" applyAlignment="1" applyProtection="1">
      <alignment horizontal="center" vertical="center" wrapText="1"/>
    </xf>
    <xf numFmtId="0" fontId="4" fillId="2" borderId="54" xfId="0" applyFont="1" applyFill="1" applyBorder="1" applyAlignment="1" applyProtection="1">
      <alignment horizontal="left" vertical="center" wrapText="1"/>
    </xf>
    <xf numFmtId="0" fontId="4" fillId="2" borderId="46" xfId="0" applyFont="1" applyFill="1" applyBorder="1" applyAlignment="1" applyProtection="1">
      <alignment horizontal="left" vertical="center" wrapText="1"/>
    </xf>
    <xf numFmtId="0" fontId="4" fillId="0" borderId="46"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2" borderId="34"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5" fillId="2" borderId="55" xfId="0" applyFont="1" applyFill="1" applyBorder="1" applyAlignment="1" applyProtection="1">
      <alignment horizontal="right" vertical="top" wrapText="1"/>
    </xf>
    <xf numFmtId="0" fontId="5" fillId="2" borderId="56" xfId="0" applyFont="1" applyFill="1" applyBorder="1" applyAlignment="1" applyProtection="1">
      <alignment horizontal="right" vertical="top" wrapText="1"/>
    </xf>
    <xf numFmtId="0" fontId="5" fillId="2" borderId="57" xfId="0" applyFont="1" applyFill="1" applyBorder="1" applyAlignment="1" applyProtection="1">
      <alignment horizontal="right" vertical="top" wrapText="1"/>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6" fillId="4" borderId="59" xfId="0" applyFont="1" applyFill="1" applyBorder="1" applyAlignment="1" applyProtection="1">
      <alignment horizontal="left" vertical="center"/>
    </xf>
    <xf numFmtId="0" fontId="6" fillId="4" borderId="60" xfId="0" applyFont="1" applyFill="1" applyBorder="1" applyAlignment="1" applyProtection="1">
      <alignment horizontal="left" vertical="center"/>
    </xf>
    <xf numFmtId="0" fontId="5" fillId="2" borderId="61" xfId="0" applyFont="1" applyFill="1" applyBorder="1" applyAlignment="1" applyProtection="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6" fillId="4" borderId="65" xfId="0" applyFont="1" applyFill="1" applyBorder="1" applyAlignment="1" applyProtection="1">
      <alignment horizontal="left" vertical="center" wrapText="1"/>
    </xf>
    <xf numFmtId="0" fontId="6" fillId="4" borderId="24" xfId="0" applyFont="1" applyFill="1" applyBorder="1" applyAlignment="1" applyProtection="1">
      <alignment horizontal="left" vertical="center" wrapText="1"/>
    </xf>
    <xf numFmtId="0" fontId="6" fillId="4" borderId="66" xfId="0" applyFont="1" applyFill="1" applyBorder="1" applyAlignment="1" applyProtection="1">
      <alignment horizontal="left" vertical="center" wrapText="1"/>
    </xf>
    <xf numFmtId="0" fontId="6" fillId="4" borderId="67" xfId="0" applyFont="1" applyFill="1" applyBorder="1" applyAlignment="1" applyProtection="1">
      <alignment horizontal="center" vertical="center" wrapText="1"/>
    </xf>
    <xf numFmtId="0" fontId="6" fillId="4" borderId="68" xfId="0" applyFont="1" applyFill="1" applyBorder="1" applyAlignment="1" applyProtection="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protection locked="0"/>
    </xf>
    <xf numFmtId="0" fontId="8" fillId="2" borderId="0" xfId="0" applyFont="1" applyFill="1" applyBorder="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30" xfId="0" applyFont="1" applyFill="1" applyBorder="1" applyAlignment="1">
      <alignment horizontal="left" vertical="top" wrapText="1"/>
    </xf>
    <xf numFmtId="0" fontId="8" fillId="2" borderId="0" xfId="0" applyFont="1" applyFill="1" applyBorder="1" applyAlignment="1">
      <alignment horizontal="left" vertical="top" wrapText="1"/>
    </xf>
    <xf numFmtId="164" fontId="8" fillId="2" borderId="0" xfId="0" applyNumberFormat="1" applyFont="1" applyFill="1" applyBorder="1" applyAlignment="1">
      <alignment horizontal="center" vertical="center" wrapText="1"/>
    </xf>
    <xf numFmtId="164" fontId="8" fillId="2" borderId="29" xfId="0" applyNumberFormat="1" applyFont="1" applyFill="1" applyBorder="1" applyAlignment="1">
      <alignment horizontal="center" vertical="center" wrapText="1"/>
    </xf>
    <xf numFmtId="0" fontId="12" fillId="0" borderId="10"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3" xfId="0" applyFont="1" applyFill="1" applyBorder="1" applyAlignment="1">
      <alignment horizontal="left" vertical="center"/>
    </xf>
    <xf numFmtId="0" fontId="10" fillId="4" borderId="42" xfId="0" applyFont="1" applyFill="1" applyBorder="1" applyAlignment="1">
      <alignment horizontal="left" vertical="center"/>
    </xf>
    <xf numFmtId="0" fontId="10" fillId="4" borderId="43" xfId="0" applyFont="1" applyFill="1" applyBorder="1" applyAlignment="1">
      <alignment horizontal="left" vertical="center"/>
    </xf>
    <xf numFmtId="0" fontId="10" fillId="4" borderId="44" xfId="0" applyFont="1" applyFill="1" applyBorder="1" applyAlignment="1">
      <alignment horizontal="left" vertical="center"/>
    </xf>
    <xf numFmtId="165" fontId="4" fillId="0" borderId="6" xfId="0" applyNumberFormat="1" applyFont="1" applyBorder="1" applyAlignment="1">
      <alignment horizontal="center" vertical="center"/>
    </xf>
    <xf numFmtId="165" fontId="4" fillId="0" borderId="70"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165" fontId="4" fillId="3" borderId="6"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0" borderId="77"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2" borderId="26" xfId="0" applyFont="1" applyFill="1" applyBorder="1" applyAlignment="1">
      <alignment horizontal="left" vertical="center"/>
    </xf>
    <xf numFmtId="167" fontId="4" fillId="0" borderId="17" xfId="0" applyNumberFormat="1" applyFont="1" applyFill="1" applyBorder="1" applyAlignment="1">
      <alignment horizontal="left" vertical="center" wrapText="1"/>
    </xf>
    <xf numFmtId="167" fontId="4" fillId="0" borderId="8" xfId="0" applyNumberFormat="1" applyFont="1" applyFill="1" applyBorder="1" applyAlignment="1">
      <alignment horizontal="left" vertical="center" wrapText="1"/>
    </xf>
    <xf numFmtId="167" fontId="4" fillId="0" borderId="27" xfId="0" applyNumberFormat="1" applyFont="1" applyFill="1" applyBorder="1" applyAlignment="1">
      <alignment horizontal="left" vertical="center" wrapText="1"/>
    </xf>
    <xf numFmtId="0" fontId="4" fillId="0" borderId="17"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27" xfId="0" applyNumberFormat="1" applyFont="1" applyFill="1" applyBorder="1" applyAlignment="1">
      <alignment horizontal="left" vertical="center" wrapText="1"/>
    </xf>
    <xf numFmtId="0" fontId="5" fillId="0" borderId="69" xfId="0" applyFont="1" applyBorder="1" applyAlignment="1">
      <alignment horizontal="left" vertical="center"/>
    </xf>
    <xf numFmtId="0" fontId="4" fillId="0" borderId="1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0" borderId="18" xfId="0" applyFont="1" applyBorder="1" applyAlignment="1">
      <alignment horizontal="left" vertical="center" wrapText="1"/>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2" borderId="34" xfId="0" applyFont="1" applyFill="1" applyBorder="1" applyAlignment="1">
      <alignment horizontal="left" vertical="center"/>
    </xf>
    <xf numFmtId="0" fontId="4" fillId="2" borderId="18" xfId="0" applyFont="1" applyFill="1" applyBorder="1" applyAlignment="1">
      <alignment horizontal="left" vertical="center"/>
    </xf>
    <xf numFmtId="0" fontId="4" fillId="0" borderId="18" xfId="0" applyFont="1" applyFill="1" applyBorder="1" applyAlignment="1">
      <alignment horizontal="left" vertical="center"/>
    </xf>
    <xf numFmtId="0" fontId="4" fillId="0" borderId="22" xfId="0" applyFont="1" applyFill="1" applyBorder="1" applyAlignment="1">
      <alignment horizontal="left" vertical="center"/>
    </xf>
    <xf numFmtId="0" fontId="5" fillId="0" borderId="34"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xf numFmtId="0" fontId="5" fillId="2" borderId="19" xfId="0" applyFont="1" applyFill="1" applyBorder="1" applyAlignment="1" applyProtection="1">
      <alignment horizontal="left" vertical="center"/>
    </xf>
    <xf numFmtId="0" fontId="5" fillId="2" borderId="20" xfId="0" applyFont="1" applyFill="1" applyBorder="1" applyAlignment="1" applyProtection="1">
      <alignment horizontal="left" vertical="center"/>
    </xf>
    <xf numFmtId="0" fontId="5" fillId="2" borderId="21" xfId="0" applyFont="1" applyFill="1" applyBorder="1" applyAlignment="1" applyProtection="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20</xdr:row>
          <xdr:rowOff>68580</xdr:rowOff>
        </xdr:from>
        <xdr:to>
          <xdr:col>11</xdr:col>
          <xdr:colOff>38100</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608567</xdr:colOff>
      <xdr:row>6</xdr:row>
      <xdr:rowOff>19988</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96417</xdr:rowOff>
    </xdr:to>
    <xdr:pic>
      <xdr:nvPicPr>
        <xdr:cNvPr id="2" name="Picture 1">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511412</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93703</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4953-7249-48EC-BF6A-3C80EECD96BA}">
  <sheetPr codeName="Sheet1">
    <pageSetUpPr fitToPage="1"/>
  </sheetPr>
  <dimension ref="B2:R93"/>
  <sheetViews>
    <sheetView showZeros="0" tabSelected="1" view="pageBreakPreview" zoomScaleNormal="100" zoomScaleSheetLayoutView="100" workbookViewId="0">
      <selection activeCell="G49" sqref="G49:H49"/>
    </sheetView>
  </sheetViews>
  <sheetFormatPr defaultColWidth="9.109375" defaultRowHeight="13.2" x14ac:dyDescent="0.3"/>
  <cols>
    <col min="1" max="1" width="2.33203125" style="130" customWidth="1"/>
    <col min="2" max="2" width="9.33203125" style="130" customWidth="1"/>
    <col min="3" max="3" width="6.88671875" style="130" customWidth="1"/>
    <col min="4" max="4" width="26.44140625" style="130" customWidth="1"/>
    <col min="5" max="6" width="9.109375" style="130"/>
    <col min="7" max="7" width="9.109375" style="130" customWidth="1"/>
    <col min="8" max="8" width="5.44140625" style="130" customWidth="1"/>
    <col min="9" max="9" width="9.109375" style="130"/>
    <col min="10" max="10" width="13.6640625" style="130" customWidth="1"/>
    <col min="11" max="12" width="9.109375" style="130"/>
    <col min="13" max="13" width="2.33203125" style="130" customWidth="1"/>
    <col min="14" max="16384" width="9.109375" style="130"/>
  </cols>
  <sheetData>
    <row r="2" spans="2:15" ht="15.75" customHeight="1" x14ac:dyDescent="0.3">
      <c r="B2" s="266" t="s">
        <v>113</v>
      </c>
      <c r="C2" s="266"/>
      <c r="D2" s="266"/>
      <c r="E2" s="266"/>
      <c r="F2" s="266"/>
      <c r="G2" s="266"/>
      <c r="H2" s="266"/>
      <c r="I2" s="266"/>
      <c r="J2" s="266"/>
      <c r="K2" s="266"/>
      <c r="L2" s="266"/>
    </row>
    <row r="3" spans="2:15" ht="15" customHeight="1" x14ac:dyDescent="0.3">
      <c r="B3" s="266"/>
      <c r="C3" s="266"/>
      <c r="D3" s="266"/>
      <c r="E3" s="266"/>
      <c r="F3" s="266"/>
      <c r="G3" s="266"/>
      <c r="H3" s="266"/>
      <c r="I3" s="266"/>
      <c r="J3" s="266"/>
      <c r="K3" s="266"/>
      <c r="L3" s="266"/>
    </row>
    <row r="4" spans="2:15" ht="15" customHeight="1" x14ac:dyDescent="0.3">
      <c r="B4" s="266"/>
      <c r="C4" s="266"/>
      <c r="D4" s="266"/>
      <c r="E4" s="266"/>
      <c r="F4" s="266"/>
      <c r="G4" s="266"/>
      <c r="H4" s="266"/>
      <c r="I4" s="266"/>
      <c r="J4" s="266"/>
      <c r="K4" s="266"/>
      <c r="L4" s="266"/>
    </row>
    <row r="5" spans="2:15" ht="15" customHeight="1" x14ac:dyDescent="0.3">
      <c r="B5" s="266"/>
      <c r="C5" s="266"/>
      <c r="D5" s="266"/>
      <c r="E5" s="266"/>
      <c r="F5" s="266"/>
      <c r="G5" s="266"/>
      <c r="H5" s="266"/>
      <c r="I5" s="266"/>
      <c r="J5" s="266"/>
      <c r="K5" s="266"/>
      <c r="L5" s="266"/>
    </row>
    <row r="6" spans="2:15" ht="6" customHeight="1" x14ac:dyDescent="0.3">
      <c r="B6" s="266"/>
      <c r="C6" s="266"/>
      <c r="D6" s="266"/>
      <c r="E6" s="266"/>
      <c r="F6" s="266"/>
      <c r="G6" s="266"/>
      <c r="H6" s="266"/>
      <c r="I6" s="266"/>
      <c r="J6" s="266"/>
      <c r="K6" s="266"/>
      <c r="L6" s="266"/>
    </row>
    <row r="7" spans="2:15" ht="48.75" customHeight="1" thickBot="1" x14ac:dyDescent="0.35">
      <c r="B7" s="241" t="s">
        <v>119</v>
      </c>
      <c r="C7" s="241"/>
      <c r="D7" s="241"/>
      <c r="E7" s="241"/>
      <c r="F7" s="241"/>
      <c r="G7" s="241"/>
      <c r="H7" s="241"/>
      <c r="I7" s="241"/>
      <c r="J7" s="241"/>
      <c r="K7" s="241"/>
      <c r="L7" s="241"/>
    </row>
    <row r="8" spans="2:15" ht="15" customHeight="1" x14ac:dyDescent="0.3">
      <c r="B8" s="270" t="s">
        <v>7</v>
      </c>
      <c r="C8" s="271"/>
      <c r="D8" s="271"/>
      <c r="E8" s="267"/>
      <c r="F8" s="267"/>
      <c r="G8" s="267"/>
      <c r="H8" s="267"/>
      <c r="I8" s="267"/>
      <c r="J8" s="267"/>
      <c r="K8" s="267"/>
      <c r="L8" s="268"/>
    </row>
    <row r="9" spans="2:15" ht="6.75" customHeight="1" x14ac:dyDescent="0.3">
      <c r="B9" s="131"/>
      <c r="C9" s="132"/>
      <c r="D9" s="132"/>
      <c r="E9" s="132"/>
      <c r="F9" s="132"/>
      <c r="G9" s="132"/>
      <c r="H9" s="132"/>
      <c r="I9" s="132"/>
      <c r="J9" s="132"/>
      <c r="K9" s="132"/>
      <c r="L9" s="133"/>
    </row>
    <row r="10" spans="2:15" ht="26.4" customHeight="1" x14ac:dyDescent="0.3">
      <c r="B10" s="272" t="s">
        <v>81</v>
      </c>
      <c r="C10" s="240"/>
      <c r="D10" s="240"/>
      <c r="E10" s="246"/>
      <c r="F10" s="246"/>
      <c r="G10" s="248"/>
      <c r="H10" s="249" t="s">
        <v>62</v>
      </c>
      <c r="I10" s="250"/>
      <c r="J10" s="251"/>
      <c r="K10" s="246"/>
      <c r="L10" s="247"/>
    </row>
    <row r="11" spans="2:15" ht="6.75" customHeight="1" x14ac:dyDescent="0.3">
      <c r="B11" s="131"/>
      <c r="C11" s="132"/>
      <c r="D11" s="132"/>
      <c r="E11" s="132"/>
      <c r="F11" s="132"/>
      <c r="G11" s="132"/>
      <c r="H11" s="132"/>
      <c r="I11" s="132"/>
      <c r="J11" s="132"/>
      <c r="K11" s="132"/>
      <c r="L11" s="133"/>
    </row>
    <row r="12" spans="2:15" ht="15" customHeight="1" x14ac:dyDescent="0.3">
      <c r="B12" s="272" t="s">
        <v>111</v>
      </c>
      <c r="C12" s="240"/>
      <c r="D12" s="240"/>
      <c r="E12" s="246"/>
      <c r="F12" s="246"/>
      <c r="G12" s="248"/>
      <c r="H12" s="239" t="s">
        <v>64</v>
      </c>
      <c r="I12" s="240"/>
      <c r="J12" s="240"/>
      <c r="K12" s="244"/>
      <c r="L12" s="245"/>
    </row>
    <row r="13" spans="2:15" ht="6.75" customHeight="1" x14ac:dyDescent="0.3">
      <c r="B13" s="131"/>
      <c r="C13" s="132"/>
      <c r="D13" s="132"/>
      <c r="E13" s="132"/>
      <c r="F13" s="132"/>
      <c r="G13" s="132"/>
      <c r="H13" s="132"/>
      <c r="I13" s="132"/>
      <c r="J13" s="132"/>
      <c r="K13" s="132"/>
      <c r="L13" s="133"/>
    </row>
    <row r="14" spans="2:15" ht="13.2" customHeight="1" x14ac:dyDescent="0.3">
      <c r="B14" s="272" t="s">
        <v>0</v>
      </c>
      <c r="C14" s="240"/>
      <c r="D14" s="240"/>
      <c r="E14" s="246"/>
      <c r="F14" s="246"/>
      <c r="G14" s="248"/>
      <c r="H14" s="252" t="s">
        <v>65</v>
      </c>
      <c r="I14" s="253"/>
      <c r="J14" s="253"/>
      <c r="K14" s="244"/>
      <c r="L14" s="259"/>
    </row>
    <row r="15" spans="2:15" ht="6.75" customHeight="1" thickBot="1" x14ac:dyDescent="0.35">
      <c r="B15" s="134"/>
      <c r="C15" s="135"/>
      <c r="D15" s="135"/>
      <c r="E15" s="135"/>
      <c r="F15" s="135"/>
      <c r="G15" s="135"/>
      <c r="H15" s="135"/>
      <c r="I15" s="135"/>
      <c r="J15" s="135"/>
      <c r="K15" s="135"/>
      <c r="L15" s="136"/>
    </row>
    <row r="16" spans="2:15" x14ac:dyDescent="0.3">
      <c r="B16" s="137" t="s">
        <v>16</v>
      </c>
      <c r="C16" s="138"/>
      <c r="D16" s="138"/>
      <c r="E16" s="138"/>
      <c r="F16" s="138"/>
      <c r="G16" s="138"/>
      <c r="H16" s="138"/>
      <c r="I16" s="138"/>
      <c r="J16" s="138"/>
      <c r="K16" s="138"/>
      <c r="L16" s="139"/>
      <c r="O16" s="130">
        <v>1</v>
      </c>
    </row>
    <row r="17" spans="2:15" ht="6.75" customHeight="1" x14ac:dyDescent="0.3">
      <c r="B17" s="140"/>
      <c r="C17" s="141"/>
      <c r="D17" s="141"/>
      <c r="E17" s="141"/>
      <c r="F17" s="141"/>
      <c r="G17" s="141"/>
      <c r="H17" s="141"/>
      <c r="I17" s="141"/>
      <c r="J17" s="141"/>
      <c r="K17" s="141"/>
      <c r="L17" s="142"/>
      <c r="O17" s="130">
        <v>2</v>
      </c>
    </row>
    <row r="18" spans="2:15" x14ac:dyDescent="0.3">
      <c r="B18" s="242" t="s">
        <v>17</v>
      </c>
      <c r="C18" s="243"/>
      <c r="D18" s="243"/>
      <c r="E18" s="261"/>
      <c r="F18" s="261"/>
      <c r="G18" s="257" t="s">
        <v>18</v>
      </c>
      <c r="H18" s="257"/>
      <c r="I18" s="257"/>
      <c r="J18" s="262"/>
      <c r="K18" s="262"/>
      <c r="L18" s="263"/>
      <c r="O18" s="130">
        <v>3</v>
      </c>
    </row>
    <row r="19" spans="2:15" ht="6.75" customHeight="1" x14ac:dyDescent="0.3">
      <c r="B19" s="280"/>
      <c r="C19" s="281"/>
      <c r="D19" s="281"/>
      <c r="E19" s="281"/>
      <c r="F19" s="281"/>
      <c r="G19" s="281"/>
      <c r="H19" s="281"/>
      <c r="I19" s="281"/>
      <c r="J19" s="281"/>
      <c r="K19" s="281"/>
      <c r="L19" s="282"/>
      <c r="O19" s="130">
        <v>4</v>
      </c>
    </row>
    <row r="20" spans="2:15" x14ac:dyDescent="0.3">
      <c r="B20" s="242" t="s">
        <v>20</v>
      </c>
      <c r="C20" s="243"/>
      <c r="D20" s="243"/>
      <c r="E20" s="261"/>
      <c r="F20" s="261"/>
      <c r="G20" s="243" t="s">
        <v>23</v>
      </c>
      <c r="H20" s="243"/>
      <c r="I20" s="243"/>
      <c r="J20" s="261"/>
      <c r="K20" s="261"/>
      <c r="L20" s="265"/>
      <c r="O20" s="130">
        <v>5</v>
      </c>
    </row>
    <row r="21" spans="2:15" ht="6.75" customHeight="1" x14ac:dyDescent="0.3">
      <c r="B21" s="280"/>
      <c r="C21" s="281"/>
      <c r="D21" s="281"/>
      <c r="E21" s="281"/>
      <c r="F21" s="281"/>
      <c r="G21" s="281"/>
      <c r="H21" s="281"/>
      <c r="I21" s="281"/>
      <c r="J21" s="281"/>
      <c r="K21" s="281"/>
      <c r="L21" s="282"/>
    </row>
    <row r="22" spans="2:15" x14ac:dyDescent="0.3">
      <c r="B22" s="242" t="s">
        <v>19</v>
      </c>
      <c r="C22" s="243"/>
      <c r="D22" s="243"/>
      <c r="E22" s="261"/>
      <c r="F22" s="261"/>
      <c r="G22" s="243" t="s">
        <v>25</v>
      </c>
      <c r="H22" s="243"/>
      <c r="I22" s="243"/>
      <c r="J22" s="261"/>
      <c r="K22" s="261"/>
      <c r="L22" s="265"/>
    </row>
    <row r="23" spans="2:15" ht="6.75" customHeight="1" x14ac:dyDescent="0.3">
      <c r="B23" s="280"/>
      <c r="C23" s="281"/>
      <c r="D23" s="281"/>
      <c r="E23" s="281"/>
      <c r="F23" s="281"/>
      <c r="G23" s="281"/>
      <c r="H23" s="281"/>
      <c r="I23" s="281"/>
      <c r="J23" s="281"/>
      <c r="K23" s="281"/>
      <c r="L23" s="282"/>
    </row>
    <row r="24" spans="2:15" ht="39.6" customHeight="1" x14ac:dyDescent="0.3">
      <c r="B24" s="242" t="s">
        <v>147</v>
      </c>
      <c r="C24" s="243"/>
      <c r="D24" s="243"/>
      <c r="E24" s="260"/>
      <c r="F24" s="261"/>
      <c r="G24" s="257" t="s">
        <v>148</v>
      </c>
      <c r="H24" s="257"/>
      <c r="I24" s="257"/>
      <c r="J24" s="261"/>
      <c r="K24" s="261"/>
      <c r="L24" s="143" t="s">
        <v>38</v>
      </c>
      <c r="O24" s="144"/>
    </row>
    <row r="25" spans="2:15" ht="6.75" customHeight="1" x14ac:dyDescent="0.3">
      <c r="B25" s="280"/>
      <c r="C25" s="281"/>
      <c r="D25" s="281"/>
      <c r="E25" s="281"/>
      <c r="F25" s="281"/>
      <c r="G25" s="281"/>
      <c r="H25" s="281"/>
      <c r="I25" s="281"/>
      <c r="J25" s="281"/>
      <c r="K25" s="281"/>
      <c r="L25" s="282"/>
    </row>
    <row r="26" spans="2:15" ht="14.4" customHeight="1" x14ac:dyDescent="0.3">
      <c r="B26" s="242" t="s">
        <v>82</v>
      </c>
      <c r="C26" s="243"/>
      <c r="D26" s="243"/>
      <c r="E26" s="286"/>
      <c r="F26" s="286"/>
      <c r="G26" s="286"/>
      <c r="H26" s="286"/>
      <c r="I26" s="286"/>
      <c r="J26" s="286"/>
      <c r="K26" s="286"/>
      <c r="L26" s="287"/>
      <c r="O26" s="144"/>
    </row>
    <row r="27" spans="2:15" ht="6.75" customHeight="1" thickBot="1" x14ac:dyDescent="0.35">
      <c r="B27" s="283"/>
      <c r="C27" s="284"/>
      <c r="D27" s="284"/>
      <c r="E27" s="284"/>
      <c r="F27" s="284"/>
      <c r="G27" s="284"/>
      <c r="H27" s="284"/>
      <c r="I27" s="284"/>
      <c r="J27" s="284"/>
      <c r="K27" s="284"/>
      <c r="L27" s="285"/>
    </row>
    <row r="28" spans="2:15" s="144" customFormat="1" x14ac:dyDescent="0.3">
      <c r="B28" s="269">
        <v>1</v>
      </c>
      <c r="C28" s="288" t="s">
        <v>112</v>
      </c>
      <c r="D28" s="288"/>
      <c r="E28" s="288"/>
      <c r="F28" s="288"/>
      <c r="G28" s="288"/>
      <c r="H28" s="288"/>
      <c r="I28" s="288"/>
      <c r="J28" s="288"/>
      <c r="K28" s="288"/>
      <c r="L28" s="289"/>
      <c r="O28" s="130"/>
    </row>
    <row r="29" spans="2:15" x14ac:dyDescent="0.3">
      <c r="B29" s="269"/>
      <c r="C29" s="145" t="s">
        <v>9</v>
      </c>
      <c r="D29" s="292" t="s">
        <v>1</v>
      </c>
      <c r="E29" s="292"/>
      <c r="F29" s="292"/>
      <c r="G29" s="292"/>
      <c r="H29" s="292"/>
      <c r="I29" s="292"/>
      <c r="J29" s="292"/>
      <c r="K29" s="208" t="s">
        <v>46</v>
      </c>
      <c r="L29" s="209"/>
    </row>
    <row r="30" spans="2:15" x14ac:dyDescent="0.3">
      <c r="B30" s="269"/>
      <c r="C30" s="146">
        <v>1.1000000000000001</v>
      </c>
      <c r="D30" s="264" t="s">
        <v>98</v>
      </c>
      <c r="E30" s="264"/>
      <c r="F30" s="264"/>
      <c r="G30" s="264"/>
      <c r="H30" s="264"/>
      <c r="I30" s="264"/>
      <c r="J30" s="264"/>
      <c r="K30" s="217"/>
      <c r="L30" s="218"/>
    </row>
    <row r="31" spans="2:15" x14ac:dyDescent="0.3">
      <c r="B31" s="269"/>
      <c r="C31" s="146">
        <v>1.2</v>
      </c>
      <c r="D31" s="264" t="s">
        <v>99</v>
      </c>
      <c r="E31" s="264"/>
      <c r="F31" s="264"/>
      <c r="G31" s="264"/>
      <c r="H31" s="264"/>
      <c r="I31" s="264"/>
      <c r="J31" s="264"/>
      <c r="K31" s="217"/>
      <c r="L31" s="218"/>
    </row>
    <row r="32" spans="2:15" x14ac:dyDescent="0.3">
      <c r="B32" s="269"/>
      <c r="C32" s="146">
        <v>1.3</v>
      </c>
      <c r="D32" s="264" t="s">
        <v>100</v>
      </c>
      <c r="E32" s="264"/>
      <c r="F32" s="264"/>
      <c r="G32" s="264"/>
      <c r="H32" s="264"/>
      <c r="I32" s="264"/>
      <c r="J32" s="264"/>
      <c r="K32" s="217"/>
      <c r="L32" s="218"/>
    </row>
    <row r="33" spans="2:18" x14ac:dyDescent="0.3">
      <c r="B33" s="269"/>
      <c r="C33" s="146">
        <v>1.4</v>
      </c>
      <c r="D33" s="264" t="s">
        <v>101</v>
      </c>
      <c r="E33" s="264"/>
      <c r="F33" s="264"/>
      <c r="G33" s="264"/>
      <c r="H33" s="264"/>
      <c r="I33" s="264"/>
      <c r="J33" s="264"/>
      <c r="K33" s="217"/>
      <c r="L33" s="218"/>
    </row>
    <row r="34" spans="2:18" x14ac:dyDescent="0.3">
      <c r="B34" s="269"/>
      <c r="C34" s="146">
        <v>1.5</v>
      </c>
      <c r="D34" s="264" t="s">
        <v>102</v>
      </c>
      <c r="E34" s="264"/>
      <c r="F34" s="264"/>
      <c r="G34" s="264"/>
      <c r="H34" s="264"/>
      <c r="I34" s="264"/>
      <c r="J34" s="264"/>
      <c r="K34" s="217"/>
      <c r="L34" s="218"/>
    </row>
    <row r="35" spans="2:18" x14ac:dyDescent="0.3">
      <c r="B35" s="269"/>
      <c r="C35" s="146">
        <v>1.6</v>
      </c>
      <c r="D35" s="264" t="s">
        <v>103</v>
      </c>
      <c r="E35" s="264"/>
      <c r="F35" s="264"/>
      <c r="G35" s="264"/>
      <c r="H35" s="264"/>
      <c r="I35" s="264"/>
      <c r="J35" s="264"/>
      <c r="K35" s="217"/>
      <c r="L35" s="218"/>
    </row>
    <row r="36" spans="2:18" x14ac:dyDescent="0.3">
      <c r="B36" s="269"/>
      <c r="C36" s="146">
        <v>1.7</v>
      </c>
      <c r="D36" s="264" t="s">
        <v>104</v>
      </c>
      <c r="E36" s="264"/>
      <c r="F36" s="264"/>
      <c r="G36" s="264"/>
      <c r="H36" s="264"/>
      <c r="I36" s="264"/>
      <c r="J36" s="264"/>
      <c r="K36" s="217"/>
      <c r="L36" s="218"/>
    </row>
    <row r="37" spans="2:18" x14ac:dyDescent="0.3">
      <c r="B37" s="269"/>
      <c r="C37" s="146">
        <v>1.8</v>
      </c>
      <c r="D37" s="264" t="s">
        <v>105</v>
      </c>
      <c r="E37" s="264"/>
      <c r="F37" s="264"/>
      <c r="G37" s="264"/>
      <c r="H37" s="264"/>
      <c r="I37" s="264"/>
      <c r="J37" s="264"/>
      <c r="K37" s="217"/>
      <c r="L37" s="218"/>
    </row>
    <row r="38" spans="2:18" ht="15" customHeight="1" x14ac:dyDescent="0.3">
      <c r="B38" s="269"/>
      <c r="C38" s="146">
        <v>1.9</v>
      </c>
      <c r="D38" s="264" t="s">
        <v>106</v>
      </c>
      <c r="E38" s="264"/>
      <c r="F38" s="264"/>
      <c r="G38" s="264"/>
      <c r="H38" s="264"/>
      <c r="I38" s="264"/>
      <c r="J38" s="264"/>
      <c r="K38" s="217"/>
      <c r="L38" s="218"/>
    </row>
    <row r="39" spans="2:18" x14ac:dyDescent="0.3">
      <c r="B39" s="269"/>
      <c r="C39" s="147">
        <v>1.1000000000000001</v>
      </c>
      <c r="D39" s="264" t="s">
        <v>107</v>
      </c>
      <c r="E39" s="264"/>
      <c r="F39" s="264"/>
      <c r="G39" s="264"/>
      <c r="H39" s="264"/>
      <c r="I39" s="264"/>
      <c r="J39" s="264"/>
      <c r="K39" s="217"/>
      <c r="L39" s="218"/>
    </row>
    <row r="40" spans="2:18" x14ac:dyDescent="0.3">
      <c r="B40" s="269"/>
      <c r="C40" s="146">
        <v>1.1100000000000001</v>
      </c>
      <c r="D40" s="264" t="s">
        <v>108</v>
      </c>
      <c r="E40" s="264"/>
      <c r="F40" s="264"/>
      <c r="G40" s="264"/>
      <c r="H40" s="264"/>
      <c r="I40" s="264"/>
      <c r="J40" s="264"/>
      <c r="K40" s="217"/>
      <c r="L40" s="218"/>
    </row>
    <row r="41" spans="2:18" ht="15" customHeight="1" x14ac:dyDescent="0.3">
      <c r="B41" s="269"/>
      <c r="C41" s="146">
        <v>1.1200000000000001</v>
      </c>
      <c r="D41" s="264" t="s">
        <v>109</v>
      </c>
      <c r="E41" s="264"/>
      <c r="F41" s="264"/>
      <c r="G41" s="264"/>
      <c r="H41" s="264"/>
      <c r="I41" s="264"/>
      <c r="J41" s="264"/>
      <c r="K41" s="217"/>
      <c r="L41" s="218"/>
      <c r="O41" s="144"/>
    </row>
    <row r="42" spans="2:18" ht="15" customHeight="1" x14ac:dyDescent="0.3">
      <c r="B42" s="269"/>
      <c r="C42" s="146">
        <v>1.1299999999999999</v>
      </c>
      <c r="D42" s="264" t="s">
        <v>110</v>
      </c>
      <c r="E42" s="264"/>
      <c r="F42" s="264"/>
      <c r="G42" s="264"/>
      <c r="H42" s="264"/>
      <c r="I42" s="264"/>
      <c r="J42" s="264"/>
      <c r="K42" s="217"/>
      <c r="L42" s="218"/>
      <c r="O42" s="144"/>
    </row>
    <row r="43" spans="2:18" ht="15" customHeight="1" x14ac:dyDescent="0.3">
      <c r="B43" s="269"/>
      <c r="C43" s="146">
        <v>1.1399999999999999</v>
      </c>
      <c r="D43" s="264" t="s">
        <v>83</v>
      </c>
      <c r="E43" s="264"/>
      <c r="F43" s="264"/>
      <c r="G43" s="264"/>
      <c r="H43" s="264"/>
      <c r="I43" s="264"/>
      <c r="J43" s="264"/>
      <c r="K43" s="217"/>
      <c r="L43" s="218"/>
      <c r="O43" s="144"/>
    </row>
    <row r="44" spans="2:18" ht="15" customHeight="1" x14ac:dyDescent="0.3">
      <c r="B44" s="269"/>
      <c r="C44" s="146">
        <v>1.1499999999999999</v>
      </c>
      <c r="D44" s="264" t="s">
        <v>136</v>
      </c>
      <c r="E44" s="264"/>
      <c r="F44" s="264"/>
      <c r="G44" s="264"/>
      <c r="H44" s="264"/>
      <c r="I44" s="264"/>
      <c r="J44" s="264"/>
      <c r="K44" s="217"/>
      <c r="L44" s="218"/>
    </row>
    <row r="45" spans="2:18" s="144" customFormat="1" ht="15" customHeight="1" x14ac:dyDescent="0.3">
      <c r="B45" s="269"/>
      <c r="C45" s="291" t="s">
        <v>47</v>
      </c>
      <c r="D45" s="291"/>
      <c r="E45" s="291"/>
      <c r="F45" s="291"/>
      <c r="G45" s="291"/>
      <c r="H45" s="291"/>
      <c r="I45" s="291"/>
      <c r="J45" s="291"/>
      <c r="K45" s="226">
        <f>SUM(K30:L44)</f>
        <v>0</v>
      </c>
      <c r="L45" s="227"/>
      <c r="O45" s="130"/>
    </row>
    <row r="46" spans="2:18" x14ac:dyDescent="0.3">
      <c r="B46" s="269"/>
      <c r="C46" s="292" t="s">
        <v>45</v>
      </c>
      <c r="D46" s="292"/>
      <c r="E46" s="292"/>
      <c r="F46" s="292"/>
      <c r="G46" s="292"/>
      <c r="H46" s="292"/>
      <c r="I46" s="292"/>
      <c r="J46" s="292"/>
      <c r="K46" s="292"/>
      <c r="L46" s="293"/>
    </row>
    <row r="47" spans="2:18" x14ac:dyDescent="0.3">
      <c r="B47" s="269"/>
      <c r="C47" s="145" t="s">
        <v>9</v>
      </c>
      <c r="D47" s="467" t="s">
        <v>1</v>
      </c>
      <c r="E47" s="468"/>
      <c r="F47" s="469"/>
      <c r="G47" s="206" t="s">
        <v>10</v>
      </c>
      <c r="H47" s="206"/>
      <c r="I47" s="148" t="s">
        <v>51</v>
      </c>
      <c r="J47" s="149" t="s">
        <v>11</v>
      </c>
      <c r="K47" s="208" t="s">
        <v>50</v>
      </c>
      <c r="L47" s="209"/>
    </row>
    <row r="48" spans="2:18" x14ac:dyDescent="0.3">
      <c r="B48" s="269"/>
      <c r="C48" s="146">
        <v>1.1599999999999999</v>
      </c>
      <c r="D48" s="258" t="s">
        <v>15</v>
      </c>
      <c r="E48" s="258"/>
      <c r="F48" s="258"/>
      <c r="G48" s="206"/>
      <c r="H48" s="206"/>
      <c r="I48" s="148"/>
      <c r="J48" s="149"/>
      <c r="K48" s="210">
        <f>SUM(K49:L55)</f>
        <v>0</v>
      </c>
      <c r="L48" s="211"/>
      <c r="R48" s="150"/>
    </row>
    <row r="49" spans="2:18" ht="14.4" customHeight="1" x14ac:dyDescent="0.3">
      <c r="B49" s="269"/>
      <c r="C49" s="146" t="s">
        <v>139</v>
      </c>
      <c r="D49" s="212" t="s">
        <v>123</v>
      </c>
      <c r="E49" s="212"/>
      <c r="F49" s="212"/>
      <c r="G49" s="213"/>
      <c r="H49" s="213"/>
      <c r="I49" s="125"/>
      <c r="J49" s="94"/>
      <c r="K49" s="210">
        <f>G49*J49</f>
        <v>0</v>
      </c>
      <c r="L49" s="211"/>
      <c r="R49" s="150"/>
    </row>
    <row r="50" spans="2:18" ht="14.4" customHeight="1" x14ac:dyDescent="0.3">
      <c r="B50" s="269"/>
      <c r="C50" s="146" t="s">
        <v>140</v>
      </c>
      <c r="D50" s="212" t="s">
        <v>124</v>
      </c>
      <c r="E50" s="212"/>
      <c r="F50" s="212"/>
      <c r="G50" s="213"/>
      <c r="H50" s="213"/>
      <c r="I50" s="125"/>
      <c r="J50" s="94"/>
      <c r="K50" s="210">
        <f t="shared" ref="K50:K55" si="0">G50*J50</f>
        <v>0</v>
      </c>
      <c r="L50" s="211"/>
      <c r="R50" s="150"/>
    </row>
    <row r="51" spans="2:18" ht="14.4" customHeight="1" x14ac:dyDescent="0.3">
      <c r="B51" s="269"/>
      <c r="C51" s="146" t="s">
        <v>141</v>
      </c>
      <c r="D51" s="212" t="s">
        <v>125</v>
      </c>
      <c r="E51" s="212"/>
      <c r="F51" s="212"/>
      <c r="G51" s="213"/>
      <c r="H51" s="213"/>
      <c r="I51" s="125"/>
      <c r="J51" s="94"/>
      <c r="K51" s="210">
        <f t="shared" si="0"/>
        <v>0</v>
      </c>
      <c r="L51" s="211"/>
      <c r="R51" s="150"/>
    </row>
    <row r="52" spans="2:18" ht="14.4" customHeight="1" x14ac:dyDescent="0.3">
      <c r="B52" s="269"/>
      <c r="C52" s="146" t="s">
        <v>142</v>
      </c>
      <c r="D52" s="212" t="s">
        <v>126</v>
      </c>
      <c r="E52" s="212"/>
      <c r="F52" s="212"/>
      <c r="G52" s="213"/>
      <c r="H52" s="213"/>
      <c r="I52" s="125"/>
      <c r="J52" s="94"/>
      <c r="K52" s="210">
        <f t="shared" si="0"/>
        <v>0</v>
      </c>
      <c r="L52" s="211"/>
      <c r="R52" s="150"/>
    </row>
    <row r="53" spans="2:18" ht="14.4" customHeight="1" x14ac:dyDescent="0.3">
      <c r="B53" s="269"/>
      <c r="C53" s="146" t="s">
        <v>143</v>
      </c>
      <c r="D53" s="212" t="s">
        <v>127</v>
      </c>
      <c r="E53" s="212"/>
      <c r="F53" s="212"/>
      <c r="G53" s="213"/>
      <c r="H53" s="213"/>
      <c r="I53" s="125"/>
      <c r="J53" s="94"/>
      <c r="K53" s="210">
        <f t="shared" si="0"/>
        <v>0</v>
      </c>
      <c r="L53" s="211"/>
      <c r="R53" s="150"/>
    </row>
    <row r="54" spans="2:18" ht="14.4" customHeight="1" x14ac:dyDescent="0.3">
      <c r="B54" s="269"/>
      <c r="C54" s="146" t="s">
        <v>144</v>
      </c>
      <c r="D54" s="212" t="s">
        <v>128</v>
      </c>
      <c r="E54" s="212"/>
      <c r="F54" s="212"/>
      <c r="G54" s="213"/>
      <c r="H54" s="213"/>
      <c r="I54" s="125"/>
      <c r="J54" s="94"/>
      <c r="K54" s="210">
        <f t="shared" si="0"/>
        <v>0</v>
      </c>
      <c r="L54" s="211"/>
      <c r="R54" s="150"/>
    </row>
    <row r="55" spans="2:18" ht="14.4" customHeight="1" x14ac:dyDescent="0.3">
      <c r="B55" s="269"/>
      <c r="C55" s="146" t="s">
        <v>145</v>
      </c>
      <c r="D55" s="212" t="s">
        <v>129</v>
      </c>
      <c r="E55" s="212"/>
      <c r="F55" s="212"/>
      <c r="G55" s="213"/>
      <c r="H55" s="213"/>
      <c r="I55" s="125"/>
      <c r="J55" s="94"/>
      <c r="K55" s="210">
        <f t="shared" si="0"/>
        <v>0</v>
      </c>
      <c r="L55" s="211"/>
      <c r="R55" s="150"/>
    </row>
    <row r="56" spans="2:18" x14ac:dyDescent="0.3">
      <c r="B56" s="269"/>
      <c r="C56" s="146">
        <v>1.17</v>
      </c>
      <c r="D56" s="258" t="s">
        <v>66</v>
      </c>
      <c r="E56" s="258"/>
      <c r="F56" s="258"/>
      <c r="G56" s="228"/>
      <c r="H56" s="228"/>
      <c r="I56" s="151" t="s">
        <v>12</v>
      </c>
      <c r="J56" s="152">
        <f>K45</f>
        <v>0</v>
      </c>
      <c r="K56" s="210">
        <f t="shared" ref="K56" si="1">G56*J56</f>
        <v>0</v>
      </c>
      <c r="L56" s="211"/>
    </row>
    <row r="57" spans="2:18" x14ac:dyDescent="0.3">
      <c r="B57" s="269"/>
      <c r="C57" s="146">
        <v>1.18</v>
      </c>
      <c r="D57" s="258" t="s">
        <v>13</v>
      </c>
      <c r="E57" s="258"/>
      <c r="F57" s="258"/>
      <c r="G57" s="216"/>
      <c r="H57" s="216"/>
      <c r="I57" s="125" t="s">
        <v>55</v>
      </c>
      <c r="J57" s="95"/>
      <c r="K57" s="210">
        <f>J57*G57</f>
        <v>0</v>
      </c>
      <c r="L57" s="211"/>
      <c r="O57" s="130" t="s">
        <v>69</v>
      </c>
    </row>
    <row r="58" spans="2:18" x14ac:dyDescent="0.3">
      <c r="B58" s="269"/>
      <c r="C58" s="290" t="s">
        <v>48</v>
      </c>
      <c r="D58" s="290"/>
      <c r="E58" s="290"/>
      <c r="F58" s="290"/>
      <c r="G58" s="290"/>
      <c r="H58" s="290"/>
      <c r="I58" s="290"/>
      <c r="J58" s="290"/>
      <c r="K58" s="226">
        <f>K48+K56+K57</f>
        <v>0</v>
      </c>
      <c r="L58" s="227"/>
      <c r="O58" s="130" t="s">
        <v>70</v>
      </c>
    </row>
    <row r="59" spans="2:18" ht="6.75" customHeight="1" thickBot="1" x14ac:dyDescent="0.35">
      <c r="B59" s="269"/>
      <c r="C59" s="296"/>
      <c r="D59" s="296"/>
      <c r="E59" s="296"/>
      <c r="F59" s="296"/>
      <c r="G59" s="296"/>
      <c r="H59" s="296"/>
      <c r="I59" s="296"/>
      <c r="J59" s="296"/>
      <c r="K59" s="296"/>
      <c r="L59" s="297"/>
      <c r="O59" s="130" t="s">
        <v>55</v>
      </c>
    </row>
    <row r="60" spans="2:18" s="144" customFormat="1" x14ac:dyDescent="0.3">
      <c r="B60" s="153">
        <v>2</v>
      </c>
      <c r="C60" s="294" t="s">
        <v>49</v>
      </c>
      <c r="D60" s="294"/>
      <c r="E60" s="294"/>
      <c r="F60" s="294"/>
      <c r="G60" s="294"/>
      <c r="H60" s="294"/>
      <c r="I60" s="294"/>
      <c r="J60" s="294"/>
      <c r="K60" s="294"/>
      <c r="L60" s="295"/>
      <c r="O60" s="130"/>
    </row>
    <row r="61" spans="2:18" x14ac:dyDescent="0.3">
      <c r="B61" s="154"/>
      <c r="C61" s="207" t="s">
        <v>1</v>
      </c>
      <c r="D61" s="207"/>
      <c r="E61" s="207"/>
      <c r="F61" s="207"/>
      <c r="G61" s="206" t="s">
        <v>10</v>
      </c>
      <c r="H61" s="206"/>
      <c r="I61" s="145" t="s">
        <v>51</v>
      </c>
      <c r="J61" s="155" t="s">
        <v>11</v>
      </c>
      <c r="K61" s="208" t="s">
        <v>50</v>
      </c>
      <c r="L61" s="209"/>
    </row>
    <row r="62" spans="2:18" ht="14.25" customHeight="1" x14ac:dyDescent="0.3">
      <c r="B62" s="154"/>
      <c r="C62" s="219" t="s">
        <v>76</v>
      </c>
      <c r="D62" s="219"/>
      <c r="E62" s="219"/>
      <c r="F62" s="219"/>
      <c r="G62" s="213"/>
      <c r="H62" s="213"/>
      <c r="I62" s="125"/>
      <c r="J62" s="193"/>
      <c r="K62" s="210">
        <f>J62*G62</f>
        <v>0</v>
      </c>
      <c r="L62" s="211"/>
      <c r="O62" s="130" t="s">
        <v>12</v>
      </c>
    </row>
    <row r="63" spans="2:18" x14ac:dyDescent="0.3">
      <c r="B63" s="154"/>
      <c r="C63" s="219" t="s">
        <v>149</v>
      </c>
      <c r="D63" s="219"/>
      <c r="E63" s="219"/>
      <c r="F63" s="219"/>
      <c r="G63" s="228"/>
      <c r="H63" s="228"/>
      <c r="I63" s="151" t="s">
        <v>12</v>
      </c>
      <c r="J63" s="156">
        <f>K45+K48+K56+K62</f>
        <v>0</v>
      </c>
      <c r="K63" s="210">
        <f>J63*G63</f>
        <v>0</v>
      </c>
      <c r="L63" s="211"/>
      <c r="O63" s="130" t="s">
        <v>55</v>
      </c>
    </row>
    <row r="64" spans="2:18" x14ac:dyDescent="0.3">
      <c r="B64" s="154"/>
      <c r="C64" s="290" t="s">
        <v>52</v>
      </c>
      <c r="D64" s="290"/>
      <c r="E64" s="290"/>
      <c r="F64" s="290"/>
      <c r="G64" s="290"/>
      <c r="H64" s="290"/>
      <c r="I64" s="290"/>
      <c r="J64" s="290"/>
      <c r="K64" s="226">
        <f>K63+K62</f>
        <v>0</v>
      </c>
      <c r="L64" s="227"/>
    </row>
    <row r="65" spans="2:15" ht="6.75" customHeight="1" thickBot="1" x14ac:dyDescent="0.35">
      <c r="B65" s="157"/>
      <c r="C65" s="305"/>
      <c r="D65" s="306"/>
      <c r="E65" s="306"/>
      <c r="F65" s="306"/>
      <c r="G65" s="306"/>
      <c r="H65" s="306"/>
      <c r="I65" s="306"/>
      <c r="J65" s="306"/>
      <c r="K65" s="306"/>
      <c r="L65" s="307"/>
      <c r="O65" s="158"/>
    </row>
    <row r="66" spans="2:15" ht="6.75" customHeight="1" x14ac:dyDescent="0.3">
      <c r="B66" s="159"/>
      <c r="C66" s="160"/>
      <c r="D66" s="161"/>
      <c r="E66" s="161"/>
      <c r="F66" s="161"/>
      <c r="G66" s="161"/>
      <c r="H66" s="161"/>
      <c r="I66" s="161"/>
      <c r="J66" s="161"/>
      <c r="K66" s="162"/>
      <c r="L66" s="163"/>
      <c r="O66" s="144"/>
    </row>
    <row r="67" spans="2:15" s="158" customFormat="1" ht="12.6" x14ac:dyDescent="0.3">
      <c r="B67" s="310" t="s">
        <v>116</v>
      </c>
      <c r="C67" s="311"/>
      <c r="D67" s="311"/>
      <c r="E67" s="311"/>
      <c r="F67" s="311"/>
      <c r="G67" s="311"/>
      <c r="H67" s="311"/>
      <c r="I67" s="311"/>
      <c r="J67" s="311"/>
      <c r="K67" s="312">
        <f>K58+K64+K45</f>
        <v>0</v>
      </c>
      <c r="L67" s="313"/>
      <c r="O67" s="144"/>
    </row>
    <row r="68" spans="2:15" s="144" customFormat="1" ht="6.75" customHeight="1" x14ac:dyDescent="0.3">
      <c r="B68" s="164"/>
      <c r="C68" s="165"/>
      <c r="D68" s="165"/>
      <c r="E68" s="165"/>
      <c r="F68" s="165"/>
      <c r="G68" s="165"/>
      <c r="H68" s="165"/>
      <c r="I68" s="165"/>
      <c r="J68" s="165"/>
      <c r="K68" s="166"/>
      <c r="L68" s="167"/>
    </row>
    <row r="69" spans="2:15" s="144" customFormat="1" x14ac:dyDescent="0.3">
      <c r="B69" s="168" t="s">
        <v>77</v>
      </c>
      <c r="C69" s="169"/>
      <c r="D69" s="169"/>
      <c r="E69" s="169"/>
      <c r="F69" s="169"/>
      <c r="G69" s="314"/>
      <c r="H69" s="314"/>
      <c r="I69" s="151" t="s">
        <v>12</v>
      </c>
      <c r="J69" s="170">
        <f>K45+K56+K64</f>
        <v>0</v>
      </c>
      <c r="K69" s="226">
        <f>J69*G69</f>
        <v>0</v>
      </c>
      <c r="L69" s="227"/>
    </row>
    <row r="70" spans="2:15" s="144" customFormat="1" x14ac:dyDescent="0.3">
      <c r="B70" s="220" t="s">
        <v>94</v>
      </c>
      <c r="C70" s="221"/>
      <c r="D70" s="221"/>
      <c r="E70" s="221"/>
      <c r="F70" s="221"/>
      <c r="G70" s="228"/>
      <c r="H70" s="228"/>
      <c r="I70" s="151" t="s">
        <v>12</v>
      </c>
      <c r="J70" s="170">
        <f>K48</f>
        <v>0</v>
      </c>
      <c r="K70" s="226">
        <f>J70*G70</f>
        <v>0</v>
      </c>
      <c r="L70" s="227"/>
    </row>
    <row r="71" spans="2:15" s="144" customFormat="1" x14ac:dyDescent="0.3">
      <c r="B71" s="254" t="s">
        <v>92</v>
      </c>
      <c r="C71" s="255"/>
      <c r="D71" s="255"/>
      <c r="E71" s="255"/>
      <c r="F71" s="256"/>
      <c r="G71" s="231"/>
      <c r="H71" s="232"/>
      <c r="I71" s="235" t="s">
        <v>55</v>
      </c>
      <c r="J71" s="237"/>
      <c r="K71" s="298">
        <f>J71*G71</f>
        <v>0</v>
      </c>
      <c r="L71" s="299"/>
    </row>
    <row r="72" spans="2:15" s="144" customFormat="1" ht="39" customHeight="1" x14ac:dyDescent="0.3">
      <c r="B72" s="315" t="s">
        <v>93</v>
      </c>
      <c r="C72" s="316"/>
      <c r="D72" s="316"/>
      <c r="E72" s="316"/>
      <c r="F72" s="317"/>
      <c r="G72" s="233"/>
      <c r="H72" s="234"/>
      <c r="I72" s="236"/>
      <c r="J72" s="238"/>
      <c r="K72" s="300"/>
      <c r="L72" s="301"/>
    </row>
    <row r="73" spans="2:15" s="144" customFormat="1" ht="6.75" customHeight="1" x14ac:dyDescent="0.3">
      <c r="B73" s="164"/>
      <c r="C73" s="171"/>
      <c r="D73" s="172"/>
      <c r="E73" s="172"/>
      <c r="F73" s="172"/>
      <c r="G73" s="172"/>
      <c r="H73" s="172"/>
      <c r="I73" s="172"/>
      <c r="J73" s="172"/>
      <c r="K73" s="172"/>
      <c r="L73" s="173"/>
    </row>
    <row r="74" spans="2:15" s="144" customFormat="1" ht="12.6" x14ac:dyDescent="0.3">
      <c r="B74" s="310" t="s">
        <v>117</v>
      </c>
      <c r="C74" s="311"/>
      <c r="D74" s="311"/>
      <c r="E74" s="311"/>
      <c r="F74" s="311"/>
      <c r="G74" s="311"/>
      <c r="H74" s="311"/>
      <c r="I74" s="311"/>
      <c r="J74" s="311"/>
      <c r="K74" s="308">
        <f>K67+K69+K70+K71</f>
        <v>0</v>
      </c>
      <c r="L74" s="309"/>
    </row>
    <row r="75" spans="2:15" s="144" customFormat="1" ht="6.75" customHeight="1" thickBot="1" x14ac:dyDescent="0.35">
      <c r="B75" s="164"/>
      <c r="C75" s="171"/>
      <c r="D75" s="172"/>
      <c r="E75" s="172"/>
      <c r="F75" s="172"/>
      <c r="G75" s="172"/>
      <c r="H75" s="172"/>
      <c r="I75" s="172"/>
      <c r="J75" s="172"/>
      <c r="K75" s="172"/>
      <c r="L75" s="173"/>
      <c r="O75" s="130"/>
    </row>
    <row r="76" spans="2:15" s="144" customFormat="1" ht="6.75" customHeight="1" thickBot="1" x14ac:dyDescent="0.35">
      <c r="B76" s="153"/>
      <c r="C76" s="174"/>
      <c r="D76" s="175"/>
      <c r="E76" s="175"/>
      <c r="F76" s="175"/>
      <c r="G76" s="175"/>
      <c r="H76" s="175"/>
      <c r="I76" s="175"/>
      <c r="J76" s="175"/>
      <c r="K76" s="175"/>
      <c r="L76" s="176"/>
      <c r="O76" s="130"/>
    </row>
    <row r="77" spans="2:15" ht="13.8" thickBot="1" x14ac:dyDescent="0.35">
      <c r="B77" s="140" t="s">
        <v>22</v>
      </c>
      <c r="C77" s="171"/>
      <c r="D77" s="172"/>
      <c r="E77" s="222">
        <v>10</v>
      </c>
      <c r="F77" s="223"/>
      <c r="G77" s="172" t="s">
        <v>14</v>
      </c>
      <c r="H77" s="172"/>
      <c r="I77" s="172"/>
      <c r="J77" s="165" t="s">
        <v>79</v>
      </c>
      <c r="K77" s="224">
        <f>K67/E77</f>
        <v>0</v>
      </c>
      <c r="L77" s="225"/>
    </row>
    <row r="78" spans="2:15" ht="13.8" thickBot="1" x14ac:dyDescent="0.35">
      <c r="B78" s="140"/>
      <c r="C78" s="171"/>
      <c r="D78" s="172"/>
      <c r="E78" s="230"/>
      <c r="F78" s="230"/>
      <c r="G78" s="172"/>
      <c r="H78" s="172"/>
      <c r="I78" s="172"/>
      <c r="J78" s="165" t="s">
        <v>80</v>
      </c>
      <c r="K78" s="224">
        <f>K74/E77</f>
        <v>0</v>
      </c>
      <c r="L78" s="225"/>
    </row>
    <row r="79" spans="2:15" ht="7.5" customHeight="1" thickBot="1" x14ac:dyDescent="0.35">
      <c r="B79" s="157"/>
      <c r="C79" s="177"/>
      <c r="D79" s="178"/>
      <c r="E79" s="179"/>
      <c r="F79" s="179"/>
      <c r="G79" s="178"/>
      <c r="H79" s="178"/>
      <c r="I79" s="178"/>
      <c r="J79" s="180"/>
      <c r="K79" s="181"/>
      <c r="L79" s="182"/>
    </row>
    <row r="80" spans="2:15" ht="6.75" customHeight="1" x14ac:dyDescent="0.3">
      <c r="B80" s="154"/>
      <c r="C80" s="171"/>
      <c r="D80" s="172"/>
      <c r="E80" s="172"/>
      <c r="F80" s="172"/>
      <c r="G80" s="172"/>
      <c r="H80" s="172"/>
      <c r="I80" s="172"/>
      <c r="J80" s="172"/>
      <c r="K80" s="183"/>
      <c r="L80" s="184"/>
    </row>
    <row r="81" spans="2:15" x14ac:dyDescent="0.3">
      <c r="B81" s="140" t="s">
        <v>75</v>
      </c>
      <c r="C81" s="171"/>
      <c r="D81" s="172"/>
      <c r="E81" s="172"/>
      <c r="F81" s="172"/>
      <c r="G81" s="172"/>
      <c r="H81" s="172"/>
      <c r="I81" s="172"/>
      <c r="J81" s="172"/>
      <c r="K81" s="183"/>
      <c r="L81" s="184"/>
    </row>
    <row r="82" spans="2:15" ht="60" customHeight="1" thickBot="1" x14ac:dyDescent="0.35">
      <c r="B82" s="302"/>
      <c r="C82" s="303"/>
      <c r="D82" s="303"/>
      <c r="E82" s="303"/>
      <c r="F82" s="303"/>
      <c r="G82" s="303"/>
      <c r="H82" s="303"/>
      <c r="I82" s="303"/>
      <c r="J82" s="303"/>
      <c r="K82" s="303"/>
      <c r="L82" s="304"/>
    </row>
    <row r="83" spans="2:15" ht="6.75" customHeight="1" thickBot="1" x14ac:dyDescent="0.35">
      <c r="B83" s="185"/>
      <c r="C83" s="186"/>
      <c r="D83" s="186"/>
      <c r="E83" s="186"/>
      <c r="F83" s="186"/>
      <c r="G83" s="186"/>
      <c r="H83" s="186"/>
      <c r="I83" s="186"/>
      <c r="J83" s="186"/>
      <c r="K83" s="186"/>
      <c r="L83" s="187"/>
      <c r="O83" s="144"/>
    </row>
    <row r="84" spans="2:15" ht="6.75" customHeight="1" x14ac:dyDescent="0.3">
      <c r="B84" s="188"/>
      <c r="C84" s="138"/>
      <c r="D84" s="138"/>
      <c r="E84" s="138"/>
      <c r="F84" s="138"/>
      <c r="G84" s="138"/>
      <c r="H84" s="138"/>
      <c r="I84" s="138"/>
      <c r="J84" s="138"/>
      <c r="K84" s="138"/>
      <c r="L84" s="139"/>
    </row>
    <row r="85" spans="2:15" s="144" customFormat="1" x14ac:dyDescent="0.3">
      <c r="B85" s="189" t="s">
        <v>2</v>
      </c>
      <c r="C85" s="214" t="s">
        <v>3</v>
      </c>
      <c r="D85" s="214"/>
      <c r="E85" s="214"/>
      <c r="F85" s="214"/>
      <c r="G85" s="215" t="s">
        <v>4</v>
      </c>
      <c r="H85" s="215"/>
      <c r="I85" s="215" t="s">
        <v>5</v>
      </c>
      <c r="J85" s="215"/>
      <c r="K85" s="215" t="s">
        <v>6</v>
      </c>
      <c r="L85" s="229"/>
      <c r="O85" s="130"/>
    </row>
    <row r="86" spans="2:15" x14ac:dyDescent="0.3">
      <c r="B86" s="96"/>
      <c r="C86" s="274"/>
      <c r="D86" s="274"/>
      <c r="E86" s="274"/>
      <c r="F86" s="274"/>
      <c r="G86" s="277"/>
      <c r="H86" s="277"/>
      <c r="I86" s="277"/>
      <c r="J86" s="277"/>
      <c r="K86" s="275"/>
      <c r="L86" s="276"/>
    </row>
    <row r="87" spans="2:15" x14ac:dyDescent="0.3">
      <c r="B87" s="96"/>
      <c r="C87" s="274"/>
      <c r="D87" s="274"/>
      <c r="E87" s="274"/>
      <c r="F87" s="274"/>
      <c r="G87" s="277"/>
      <c r="H87" s="277"/>
      <c r="I87" s="277"/>
      <c r="J87" s="277"/>
      <c r="K87" s="275"/>
      <c r="L87" s="276"/>
    </row>
    <row r="88" spans="2:15" ht="6.75" customHeight="1" thickBot="1" x14ac:dyDescent="0.35">
      <c r="B88" s="157"/>
      <c r="C88" s="190"/>
      <c r="D88" s="190"/>
      <c r="E88" s="190"/>
      <c r="F88" s="190"/>
      <c r="G88" s="190"/>
      <c r="H88" s="190"/>
      <c r="I88" s="190"/>
      <c r="J88" s="190"/>
      <c r="K88" s="190"/>
      <c r="L88" s="191"/>
    </row>
    <row r="89" spans="2:15" ht="6.75" customHeight="1" thickBot="1" x14ac:dyDescent="0.35">
      <c r="B89" s="154"/>
      <c r="C89" s="141"/>
      <c r="D89" s="160"/>
      <c r="E89" s="141"/>
      <c r="F89" s="141"/>
      <c r="G89" s="141"/>
      <c r="H89" s="141"/>
      <c r="I89" s="141"/>
      <c r="J89" s="141"/>
      <c r="K89" s="141"/>
      <c r="L89" s="142"/>
    </row>
    <row r="90" spans="2:15" ht="59.25" customHeight="1" thickBot="1" x14ac:dyDescent="0.35">
      <c r="B90" s="192" t="s">
        <v>21</v>
      </c>
      <c r="C90" s="278" t="s">
        <v>118</v>
      </c>
      <c r="D90" s="278"/>
      <c r="E90" s="278"/>
      <c r="F90" s="278"/>
      <c r="G90" s="278"/>
      <c r="H90" s="278"/>
      <c r="I90" s="278"/>
      <c r="J90" s="278"/>
      <c r="K90" s="278"/>
      <c r="L90" s="279"/>
    </row>
    <row r="91" spans="2:15" ht="6.6" customHeight="1" x14ac:dyDescent="0.3">
      <c r="C91" s="273"/>
      <c r="D91" s="273"/>
      <c r="E91" s="273"/>
      <c r="F91" s="273"/>
      <c r="G91" s="273"/>
      <c r="H91" s="273"/>
      <c r="I91" s="273"/>
      <c r="J91" s="273"/>
      <c r="K91" s="273"/>
      <c r="L91" s="273"/>
    </row>
    <row r="92" spans="2:15" x14ac:dyDescent="0.3">
      <c r="C92" s="273"/>
      <c r="D92" s="273"/>
      <c r="E92" s="273"/>
      <c r="F92" s="273"/>
      <c r="G92" s="273"/>
      <c r="H92" s="273"/>
      <c r="I92" s="273"/>
      <c r="J92" s="273"/>
      <c r="K92" s="273"/>
      <c r="L92" s="273"/>
    </row>
    <row r="93" spans="2:15" ht="12" customHeight="1" x14ac:dyDescent="0.3">
      <c r="C93" s="273"/>
      <c r="D93" s="273"/>
      <c r="E93" s="273"/>
      <c r="F93" s="273"/>
      <c r="G93" s="273"/>
      <c r="H93" s="273"/>
      <c r="I93" s="273"/>
      <c r="J93" s="273"/>
      <c r="K93" s="273"/>
      <c r="L93" s="273"/>
    </row>
  </sheetData>
  <sheetProtection algorithmName="SHA-512" hashValue="mwSQzoxu241fOKi9NOXnOTJg+GxbOWluA91Sr7EJa6ThUYwqF44BqNsV29yerU8opscFvIlLyCgvqYNcQTMgiQ==" saltValue="CEb0VlGOJAiueimTF3TNlg==" spinCount="100000" sheet="1" insertRows="0" selectLockedCells="1" autoFilter="0"/>
  <mergeCells count="160">
    <mergeCell ref="K71:L72"/>
    <mergeCell ref="B82:L82"/>
    <mergeCell ref="C63:F63"/>
    <mergeCell ref="C61:F61"/>
    <mergeCell ref="C65:L65"/>
    <mergeCell ref="K69:L69"/>
    <mergeCell ref="K74:L74"/>
    <mergeCell ref="B67:J67"/>
    <mergeCell ref="B74:J74"/>
    <mergeCell ref="K67:L67"/>
    <mergeCell ref="G69:H69"/>
    <mergeCell ref="G70:H70"/>
    <mergeCell ref="K70:L70"/>
    <mergeCell ref="K61:L61"/>
    <mergeCell ref="G61:H61"/>
    <mergeCell ref="K78:L78"/>
    <mergeCell ref="B72:F72"/>
    <mergeCell ref="E26:L26"/>
    <mergeCell ref="C28:L28"/>
    <mergeCell ref="C64:J64"/>
    <mergeCell ref="D35:J35"/>
    <mergeCell ref="D34:J34"/>
    <mergeCell ref="D33:J33"/>
    <mergeCell ref="D32:J32"/>
    <mergeCell ref="D31:J31"/>
    <mergeCell ref="K35:L35"/>
    <mergeCell ref="C58:J58"/>
    <mergeCell ref="K45:L45"/>
    <mergeCell ref="C45:J45"/>
    <mergeCell ref="C46:L46"/>
    <mergeCell ref="K39:L39"/>
    <mergeCell ref="K63:L63"/>
    <mergeCell ref="C60:L60"/>
    <mergeCell ref="D29:J29"/>
    <mergeCell ref="D44:J44"/>
    <mergeCell ref="K44:L44"/>
    <mergeCell ref="C59:L59"/>
    <mergeCell ref="D43:J43"/>
    <mergeCell ref="K43:L43"/>
    <mergeCell ref="D49:F49"/>
    <mergeCell ref="D50:F50"/>
    <mergeCell ref="B14:D14"/>
    <mergeCell ref="G56:H56"/>
    <mergeCell ref="C92:L93"/>
    <mergeCell ref="C87:F87"/>
    <mergeCell ref="C86:F86"/>
    <mergeCell ref="K87:L87"/>
    <mergeCell ref="K86:L86"/>
    <mergeCell ref="I87:J87"/>
    <mergeCell ref="I86:J86"/>
    <mergeCell ref="G87:H87"/>
    <mergeCell ref="G86:H86"/>
    <mergeCell ref="C91:L91"/>
    <mergeCell ref="C90:L90"/>
    <mergeCell ref="B19:L19"/>
    <mergeCell ref="B21:L21"/>
    <mergeCell ref="B23:L23"/>
    <mergeCell ref="B24:D24"/>
    <mergeCell ref="B22:D22"/>
    <mergeCell ref="B20:D20"/>
    <mergeCell ref="G24:I24"/>
    <mergeCell ref="B27:L27"/>
    <mergeCell ref="J24:K24"/>
    <mergeCell ref="B25:L25"/>
    <mergeCell ref="B26:D26"/>
    <mergeCell ref="J20:L20"/>
    <mergeCell ref="J22:L22"/>
    <mergeCell ref="B2:L6"/>
    <mergeCell ref="D56:F56"/>
    <mergeCell ref="D57:F57"/>
    <mergeCell ref="K58:L58"/>
    <mergeCell ref="D30:J30"/>
    <mergeCell ref="K34:L34"/>
    <mergeCell ref="E8:L8"/>
    <mergeCell ref="K40:L40"/>
    <mergeCell ref="K41:L41"/>
    <mergeCell ref="K38:L38"/>
    <mergeCell ref="E12:G12"/>
    <mergeCell ref="E10:G10"/>
    <mergeCell ref="B28:B59"/>
    <mergeCell ref="D41:J41"/>
    <mergeCell ref="D40:J40"/>
    <mergeCell ref="D39:J39"/>
    <mergeCell ref="D38:J38"/>
    <mergeCell ref="D37:J37"/>
    <mergeCell ref="D36:J36"/>
    <mergeCell ref="B8:D8"/>
    <mergeCell ref="B10:D10"/>
    <mergeCell ref="B12:D12"/>
    <mergeCell ref="H12:J12"/>
    <mergeCell ref="B7:L7"/>
    <mergeCell ref="B18:D18"/>
    <mergeCell ref="K12:L12"/>
    <mergeCell ref="K10:L10"/>
    <mergeCell ref="E14:G14"/>
    <mergeCell ref="H10:J10"/>
    <mergeCell ref="H14:J14"/>
    <mergeCell ref="B71:F71"/>
    <mergeCell ref="K48:L48"/>
    <mergeCell ref="K29:L29"/>
    <mergeCell ref="K30:L30"/>
    <mergeCell ref="G20:I20"/>
    <mergeCell ref="G22:I22"/>
    <mergeCell ref="G18:I18"/>
    <mergeCell ref="D48:F48"/>
    <mergeCell ref="K14:L14"/>
    <mergeCell ref="E24:F24"/>
    <mergeCell ref="E22:F22"/>
    <mergeCell ref="E20:F20"/>
    <mergeCell ref="E18:F18"/>
    <mergeCell ref="J18:L18"/>
    <mergeCell ref="D42:J42"/>
    <mergeCell ref="K42:L42"/>
    <mergeCell ref="C85:F85"/>
    <mergeCell ref="G85:H85"/>
    <mergeCell ref="I85:J85"/>
    <mergeCell ref="K57:L57"/>
    <mergeCell ref="K56:L56"/>
    <mergeCell ref="G57:H57"/>
    <mergeCell ref="K31:L31"/>
    <mergeCell ref="K32:L32"/>
    <mergeCell ref="K33:L33"/>
    <mergeCell ref="K36:L36"/>
    <mergeCell ref="K37:L37"/>
    <mergeCell ref="C62:F62"/>
    <mergeCell ref="G62:H62"/>
    <mergeCell ref="K62:L62"/>
    <mergeCell ref="B70:F70"/>
    <mergeCell ref="E77:F77"/>
    <mergeCell ref="K77:L77"/>
    <mergeCell ref="K64:L64"/>
    <mergeCell ref="G63:H63"/>
    <mergeCell ref="K85:L85"/>
    <mergeCell ref="E78:F78"/>
    <mergeCell ref="G71:H72"/>
    <mergeCell ref="I71:I72"/>
    <mergeCell ref="J71:J72"/>
    <mergeCell ref="K54:L54"/>
    <mergeCell ref="K55:L55"/>
    <mergeCell ref="D51:F51"/>
    <mergeCell ref="D52:F52"/>
    <mergeCell ref="D53:F53"/>
    <mergeCell ref="D54:F54"/>
    <mergeCell ref="D55:F55"/>
    <mergeCell ref="G49:H49"/>
    <mergeCell ref="G50:H50"/>
    <mergeCell ref="G51:H51"/>
    <mergeCell ref="G52:H52"/>
    <mergeCell ref="G53:H53"/>
    <mergeCell ref="G54:H54"/>
    <mergeCell ref="G55:H55"/>
    <mergeCell ref="G48:H48"/>
    <mergeCell ref="G47:H47"/>
    <mergeCell ref="K47:L47"/>
    <mergeCell ref="K49:L49"/>
    <mergeCell ref="K50:L50"/>
    <mergeCell ref="K51:L51"/>
    <mergeCell ref="K52:L52"/>
    <mergeCell ref="K53:L53"/>
    <mergeCell ref="D47:F47"/>
  </mergeCells>
  <dataValidations disablePrompts="1" count="3">
    <dataValidation type="list" allowBlank="1" showInputMessage="1" showErrorMessage="1" sqref="J20" xr:uid="{5B22D8D5-6C7B-480E-98C5-7693400D5F38}">
      <formula1>$O$16:$O$20</formula1>
    </dataValidation>
    <dataValidation type="list" allowBlank="1" showInputMessage="1" showErrorMessage="1" sqref="I57" xr:uid="{295CEA4B-06C8-45DB-9186-052000D4D1B2}">
      <formula1>$O$57:$O$59</formula1>
    </dataValidation>
    <dataValidation type="list" allowBlank="1" showInputMessage="1" showErrorMessage="1" sqref="I62" xr:uid="{DA5F4F68-1B6D-46A9-89E0-BDA814093F78}">
      <formula1>$O$62:$O$63</formula1>
    </dataValidation>
  </dataValidations>
  <hyperlinks>
    <hyperlink ref="B72" r:id="rId1" xr:uid="{E1EB1145-0588-4D42-9DB1-7DE18BB5ED29}"/>
  </hyperlinks>
  <printOptions horizontalCentered="1" verticalCentered="1"/>
  <pageMargins left="0" right="0" top="0" bottom="0" header="0" footer="0"/>
  <pageSetup paperSize="9" scale="6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60960</xdr:colOff>
                    <xdr:row>20</xdr:row>
                    <xdr:rowOff>68580</xdr:rowOff>
                  </from>
                  <to>
                    <xdr:col>11</xdr:col>
                    <xdr:colOff>38100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A22C5-EB5F-43BD-8B08-8696CB171BBA}">
  <sheetPr>
    <pageSetUpPr fitToPage="1"/>
  </sheetPr>
  <dimension ref="A2:K31"/>
  <sheetViews>
    <sheetView showZeros="0" view="pageBreakPreview" topLeftCell="A10" zoomScale="115" zoomScaleNormal="100" zoomScaleSheetLayoutView="115"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345" t="s">
        <v>135</v>
      </c>
      <c r="B2" s="345"/>
      <c r="C2" s="345"/>
      <c r="D2" s="345"/>
      <c r="E2" s="345"/>
      <c r="F2" s="345"/>
      <c r="G2" s="345"/>
      <c r="H2" s="345"/>
      <c r="I2" s="345"/>
      <c r="J2" s="345"/>
      <c r="K2" s="345"/>
    </row>
    <row r="3" spans="1:11" ht="15" customHeight="1" x14ac:dyDescent="0.3">
      <c r="A3" s="345"/>
      <c r="B3" s="345"/>
      <c r="C3" s="345"/>
      <c r="D3" s="345"/>
      <c r="E3" s="345"/>
      <c r="F3" s="345"/>
      <c r="G3" s="345"/>
      <c r="H3" s="345"/>
      <c r="I3" s="345"/>
      <c r="J3" s="345"/>
      <c r="K3" s="345"/>
    </row>
    <row r="4" spans="1:11" ht="15" customHeight="1" x14ac:dyDescent="0.3">
      <c r="A4" s="345"/>
      <c r="B4" s="345"/>
      <c r="C4" s="345"/>
      <c r="D4" s="345"/>
      <c r="E4" s="345"/>
      <c r="F4" s="345"/>
      <c r="G4" s="345"/>
      <c r="H4" s="345"/>
      <c r="I4" s="345"/>
      <c r="J4" s="345"/>
      <c r="K4" s="345"/>
    </row>
    <row r="5" spans="1:11" ht="15" customHeight="1" x14ac:dyDescent="0.3">
      <c r="A5" s="345"/>
      <c r="B5" s="345"/>
      <c r="C5" s="345"/>
      <c r="D5" s="345"/>
      <c r="E5" s="345"/>
      <c r="F5" s="345"/>
      <c r="G5" s="345"/>
      <c r="H5" s="345"/>
      <c r="I5" s="345"/>
      <c r="J5" s="345"/>
      <c r="K5" s="345"/>
    </row>
    <row r="6" spans="1:11" ht="6" customHeight="1" x14ac:dyDescent="0.3">
      <c r="A6" s="345"/>
      <c r="B6" s="345"/>
      <c r="C6" s="345"/>
      <c r="D6" s="345"/>
      <c r="E6" s="345"/>
      <c r="F6" s="345"/>
      <c r="G6" s="345"/>
      <c r="H6" s="345"/>
      <c r="I6" s="345"/>
      <c r="J6" s="345"/>
      <c r="K6" s="345"/>
    </row>
    <row r="7" spans="1:11" ht="46.2" customHeight="1" thickBot="1" x14ac:dyDescent="0.35">
      <c r="A7" s="346" t="s">
        <v>146</v>
      </c>
      <c r="B7" s="346"/>
      <c r="C7" s="346"/>
      <c r="D7" s="346"/>
      <c r="E7" s="346"/>
      <c r="F7" s="346"/>
      <c r="G7" s="346"/>
      <c r="H7" s="346"/>
      <c r="I7" s="346"/>
      <c r="J7" s="346"/>
      <c r="K7" s="346"/>
    </row>
    <row r="8" spans="1:11" ht="15" customHeight="1" x14ac:dyDescent="0.3">
      <c r="A8" s="347" t="s">
        <v>7</v>
      </c>
      <c r="B8" s="348"/>
      <c r="C8" s="348"/>
      <c r="D8" s="349">
        <f>'Cost Estimate'!E8</f>
        <v>0</v>
      </c>
      <c r="E8" s="350"/>
      <c r="F8" s="350"/>
      <c r="G8" s="350"/>
      <c r="H8" s="350"/>
      <c r="I8" s="350"/>
      <c r="J8" s="350"/>
      <c r="K8" s="351"/>
    </row>
    <row r="9" spans="1:11" ht="6.75" customHeight="1" x14ac:dyDescent="0.3">
      <c r="A9" s="342"/>
      <c r="B9" s="343"/>
      <c r="C9" s="343"/>
      <c r="D9" s="343"/>
      <c r="E9" s="343"/>
      <c r="F9" s="343"/>
      <c r="G9" s="343"/>
      <c r="H9" s="343"/>
      <c r="I9" s="343"/>
      <c r="J9" s="343"/>
      <c r="K9" s="344"/>
    </row>
    <row r="10" spans="1:11" ht="15" customHeight="1" x14ac:dyDescent="0.3">
      <c r="A10" s="335" t="s">
        <v>90</v>
      </c>
      <c r="B10" s="336"/>
      <c r="C10" s="336"/>
      <c r="D10" s="337">
        <f>'Cost Estimate'!E10</f>
        <v>0</v>
      </c>
      <c r="E10" s="352"/>
      <c r="F10" s="336" t="s">
        <v>130</v>
      </c>
      <c r="G10" s="336"/>
      <c r="H10" s="336"/>
      <c r="I10" s="336"/>
      <c r="J10" s="340">
        <f>'Cost Estimate'!K10</f>
        <v>0</v>
      </c>
      <c r="K10" s="341"/>
    </row>
    <row r="11" spans="1:11" ht="6.75" customHeight="1" x14ac:dyDescent="0.3">
      <c r="A11" s="342"/>
      <c r="B11" s="343"/>
      <c r="C11" s="343"/>
      <c r="D11" s="343"/>
      <c r="E11" s="343"/>
      <c r="F11" s="343"/>
      <c r="G11" s="343"/>
      <c r="H11" s="343"/>
      <c r="I11" s="343"/>
      <c r="J11" s="343"/>
      <c r="K11" s="344"/>
    </row>
    <row r="12" spans="1:11" ht="15" customHeight="1" x14ac:dyDescent="0.3">
      <c r="A12" s="335" t="s">
        <v>131</v>
      </c>
      <c r="B12" s="336"/>
      <c r="C12" s="336"/>
      <c r="D12" s="337">
        <f>'Cost Estimate'!E12</f>
        <v>0</v>
      </c>
      <c r="E12" s="352"/>
      <c r="F12" s="353" t="s">
        <v>132</v>
      </c>
      <c r="G12" s="339"/>
      <c r="H12" s="339"/>
      <c r="I12" s="339"/>
      <c r="J12" s="340">
        <f>'Cost Estimate'!K12</f>
        <v>0</v>
      </c>
      <c r="K12" s="341"/>
    </row>
    <row r="13" spans="1:11" ht="6.75" customHeight="1" x14ac:dyDescent="0.3">
      <c r="A13" s="342"/>
      <c r="B13" s="343"/>
      <c r="C13" s="343"/>
      <c r="D13" s="343"/>
      <c r="E13" s="343"/>
      <c r="F13" s="343"/>
      <c r="G13" s="343"/>
      <c r="H13" s="343"/>
      <c r="I13" s="343"/>
      <c r="J13" s="343"/>
      <c r="K13" s="344"/>
    </row>
    <row r="14" spans="1:11" ht="14.4" customHeight="1" x14ac:dyDescent="0.3">
      <c r="A14" s="335" t="s">
        <v>133</v>
      </c>
      <c r="B14" s="336"/>
      <c r="C14" s="336"/>
      <c r="D14" s="337">
        <f>'Cost Estimate'!E14</f>
        <v>0</v>
      </c>
      <c r="E14" s="338"/>
      <c r="F14" s="339" t="s">
        <v>65</v>
      </c>
      <c r="G14" s="339"/>
      <c r="H14" s="339"/>
      <c r="I14" s="339"/>
      <c r="J14" s="340">
        <f>'Cost Estimate'!K14</f>
        <v>0</v>
      </c>
      <c r="K14" s="341"/>
    </row>
    <row r="15" spans="1:11" ht="13.8" thickBot="1" x14ac:dyDescent="0.35">
      <c r="A15" s="112"/>
      <c r="B15" s="113"/>
      <c r="C15" s="113"/>
      <c r="D15" s="113"/>
      <c r="E15" s="113"/>
      <c r="F15" s="113"/>
      <c r="G15" s="113"/>
      <c r="H15" s="113"/>
      <c r="I15" s="113"/>
      <c r="J15" s="113"/>
      <c r="K15" s="114"/>
    </row>
    <row r="16" spans="1:11" s="7" customFormat="1" ht="12.6" x14ac:dyDescent="0.3">
      <c r="A16" s="115">
        <v>1</v>
      </c>
      <c r="B16" s="116" t="s">
        <v>137</v>
      </c>
      <c r="C16" s="117"/>
      <c r="D16" s="117"/>
      <c r="E16" s="117"/>
      <c r="F16" s="117"/>
      <c r="G16" s="117"/>
      <c r="H16" s="117"/>
      <c r="I16" s="117"/>
      <c r="J16" s="117"/>
      <c r="K16" s="118"/>
    </row>
    <row r="17" spans="1:11" ht="15" customHeight="1" x14ac:dyDescent="0.3">
      <c r="A17" s="8"/>
      <c r="B17" s="110">
        <v>1.1000000000000001</v>
      </c>
      <c r="C17" s="329" t="s">
        <v>123</v>
      </c>
      <c r="D17" s="330"/>
      <c r="E17" s="331"/>
      <c r="F17" s="332">
        <v>1</v>
      </c>
      <c r="G17" s="332"/>
      <c r="H17" s="111" t="s">
        <v>55</v>
      </c>
      <c r="I17" s="124">
        <f>'Cost Estimate'!K49</f>
        <v>0</v>
      </c>
      <c r="J17" s="333">
        <f>F17*I17</f>
        <v>0</v>
      </c>
      <c r="K17" s="334"/>
    </row>
    <row r="18" spans="1:11" ht="15" customHeight="1" x14ac:dyDescent="0.3">
      <c r="A18" s="8"/>
      <c r="B18" s="110">
        <v>1.2</v>
      </c>
      <c r="C18" s="329" t="s">
        <v>124</v>
      </c>
      <c r="D18" s="330"/>
      <c r="E18" s="331"/>
      <c r="F18" s="332">
        <v>1</v>
      </c>
      <c r="G18" s="332"/>
      <c r="H18" s="111" t="s">
        <v>55</v>
      </c>
      <c r="I18" s="124">
        <f>'Cost Estimate'!K50</f>
        <v>0</v>
      </c>
      <c r="J18" s="333">
        <f t="shared" ref="J18:J23" si="0">F18*I18</f>
        <v>0</v>
      </c>
      <c r="K18" s="334"/>
    </row>
    <row r="19" spans="1:11" ht="15" customHeight="1" x14ac:dyDescent="0.3">
      <c r="A19" s="8"/>
      <c r="B19" s="110">
        <v>1.3</v>
      </c>
      <c r="C19" s="329" t="s">
        <v>125</v>
      </c>
      <c r="D19" s="330"/>
      <c r="E19" s="331"/>
      <c r="F19" s="332">
        <v>1</v>
      </c>
      <c r="G19" s="332"/>
      <c r="H19" s="111" t="s">
        <v>55</v>
      </c>
      <c r="I19" s="124">
        <f>'Cost Estimate'!K51</f>
        <v>0</v>
      </c>
      <c r="J19" s="333">
        <f t="shared" si="0"/>
        <v>0</v>
      </c>
      <c r="K19" s="334"/>
    </row>
    <row r="20" spans="1:11" ht="15" customHeight="1" x14ac:dyDescent="0.3">
      <c r="A20" s="8"/>
      <c r="B20" s="110">
        <v>1.4</v>
      </c>
      <c r="C20" s="329" t="s">
        <v>126</v>
      </c>
      <c r="D20" s="330"/>
      <c r="E20" s="331"/>
      <c r="F20" s="332">
        <v>1</v>
      </c>
      <c r="G20" s="332"/>
      <c r="H20" s="111" t="s">
        <v>55</v>
      </c>
      <c r="I20" s="124">
        <f>'Cost Estimate'!K52</f>
        <v>0</v>
      </c>
      <c r="J20" s="333">
        <f t="shared" si="0"/>
        <v>0</v>
      </c>
      <c r="K20" s="334"/>
    </row>
    <row r="21" spans="1:11" ht="15" customHeight="1" x14ac:dyDescent="0.3">
      <c r="A21" s="8"/>
      <c r="B21" s="110">
        <v>1.5</v>
      </c>
      <c r="C21" s="329" t="s">
        <v>127</v>
      </c>
      <c r="D21" s="330"/>
      <c r="E21" s="331"/>
      <c r="F21" s="332">
        <v>1</v>
      </c>
      <c r="G21" s="332"/>
      <c r="H21" s="111" t="s">
        <v>55</v>
      </c>
      <c r="I21" s="124">
        <f>'Cost Estimate'!K53</f>
        <v>0</v>
      </c>
      <c r="J21" s="333">
        <f t="shared" si="0"/>
        <v>0</v>
      </c>
      <c r="K21" s="334"/>
    </row>
    <row r="22" spans="1:11" ht="15" customHeight="1" x14ac:dyDescent="0.3">
      <c r="A22" s="8"/>
      <c r="B22" s="110">
        <v>1.6</v>
      </c>
      <c r="C22" s="329" t="s">
        <v>128</v>
      </c>
      <c r="D22" s="330"/>
      <c r="E22" s="331"/>
      <c r="F22" s="332">
        <v>1</v>
      </c>
      <c r="G22" s="332"/>
      <c r="H22" s="111" t="s">
        <v>55</v>
      </c>
      <c r="I22" s="124">
        <f>'Cost Estimate'!K45+'Cost Estimate'!K54+'Cost Estimate'!K56+'Cost Estimate'!K57+'Cost Estimate'!K64</f>
        <v>0</v>
      </c>
      <c r="J22" s="333">
        <f t="shared" si="0"/>
        <v>0</v>
      </c>
      <c r="K22" s="334"/>
    </row>
    <row r="23" spans="1:11" ht="15" customHeight="1" x14ac:dyDescent="0.3">
      <c r="A23" s="8"/>
      <c r="B23" s="110">
        <v>1.7</v>
      </c>
      <c r="C23" s="329" t="s">
        <v>129</v>
      </c>
      <c r="D23" s="330"/>
      <c r="E23" s="331"/>
      <c r="F23" s="332">
        <v>1</v>
      </c>
      <c r="G23" s="332"/>
      <c r="H23" s="111" t="s">
        <v>55</v>
      </c>
      <c r="I23" s="124">
        <f>'Cost Estimate'!K55</f>
        <v>0</v>
      </c>
      <c r="J23" s="333">
        <f t="shared" si="0"/>
        <v>0</v>
      </c>
      <c r="K23" s="334"/>
    </row>
    <row r="24" spans="1:11" ht="6" customHeight="1" x14ac:dyDescent="0.3">
      <c r="A24" s="8"/>
      <c r="B24" s="319"/>
      <c r="C24" s="320"/>
      <c r="D24" s="320"/>
      <c r="E24" s="320"/>
      <c r="F24" s="320"/>
      <c r="G24" s="320"/>
      <c r="H24" s="320"/>
      <c r="I24" s="320"/>
      <c r="J24" s="320"/>
      <c r="K24" s="321"/>
    </row>
    <row r="25" spans="1:11" ht="15" customHeight="1" x14ac:dyDescent="0.3">
      <c r="A25" s="8"/>
      <c r="B25" s="322" t="s">
        <v>138</v>
      </c>
      <c r="C25" s="323"/>
      <c r="D25" s="323"/>
      <c r="E25" s="323"/>
      <c r="F25" s="323"/>
      <c r="G25" s="323"/>
      <c r="H25" s="323"/>
      <c r="I25" s="324"/>
      <c r="J25" s="325">
        <f>SUM(J17:K23)</f>
        <v>0</v>
      </c>
      <c r="K25" s="326"/>
    </row>
    <row r="26" spans="1:11" ht="15" customHeight="1" thickBot="1" x14ac:dyDescent="0.35">
      <c r="A26" s="8"/>
      <c r="B26" s="319"/>
      <c r="C26" s="320"/>
      <c r="D26" s="320"/>
      <c r="E26" s="320"/>
      <c r="F26" s="320"/>
      <c r="G26" s="320"/>
      <c r="H26" s="320"/>
      <c r="I26" s="320"/>
      <c r="J26" s="320"/>
      <c r="K26" s="321"/>
    </row>
    <row r="27" spans="1:11" ht="6.75" customHeight="1" x14ac:dyDescent="0.3">
      <c r="A27" s="119"/>
      <c r="B27" s="120"/>
      <c r="C27" s="121"/>
      <c r="D27" s="120"/>
      <c r="E27" s="120"/>
      <c r="F27" s="120"/>
      <c r="G27" s="120"/>
      <c r="H27" s="120"/>
      <c r="I27" s="120"/>
      <c r="J27" s="120"/>
      <c r="K27" s="122"/>
    </row>
    <row r="28" spans="1:11" ht="53.25" customHeight="1" thickBot="1" x14ac:dyDescent="0.35">
      <c r="A28" s="123" t="s">
        <v>21</v>
      </c>
      <c r="B28" s="327" t="s">
        <v>134</v>
      </c>
      <c r="C28" s="327"/>
      <c r="D28" s="327"/>
      <c r="E28" s="327"/>
      <c r="F28" s="327"/>
      <c r="G28" s="327"/>
      <c r="H28" s="327"/>
      <c r="I28" s="327"/>
      <c r="J28" s="327"/>
      <c r="K28" s="328"/>
    </row>
    <row r="29" spans="1:11" ht="11.1" customHeight="1" x14ac:dyDescent="0.3">
      <c r="B29" s="318"/>
      <c r="C29" s="318"/>
      <c r="D29" s="318"/>
      <c r="E29" s="318"/>
      <c r="F29" s="318"/>
      <c r="G29" s="318"/>
      <c r="H29" s="318"/>
      <c r="I29" s="318"/>
      <c r="J29" s="318"/>
      <c r="K29" s="318"/>
    </row>
    <row r="30" spans="1:11" x14ac:dyDescent="0.3">
      <c r="B30" s="318"/>
      <c r="C30" s="318"/>
      <c r="D30" s="318"/>
      <c r="E30" s="318"/>
      <c r="F30" s="318"/>
      <c r="G30" s="318"/>
      <c r="H30" s="318"/>
      <c r="I30" s="318"/>
      <c r="J30" s="318"/>
      <c r="K30" s="318"/>
    </row>
    <row r="31" spans="1:11" ht="12" customHeight="1" x14ac:dyDescent="0.3">
      <c r="B31" s="318"/>
      <c r="C31" s="318"/>
      <c r="D31" s="318"/>
      <c r="E31" s="318"/>
      <c r="F31" s="318"/>
      <c r="G31" s="318"/>
      <c r="H31" s="318"/>
      <c r="I31" s="318"/>
      <c r="J31" s="318"/>
      <c r="K31" s="318"/>
    </row>
  </sheetData>
  <sheetProtection algorithmName="SHA-512" hashValue="ZpyrBqtVv/VbnYtv8ywMlBm7RaT2OsUdszJrBbI2mfRbnwtBPIrY9tUvvSIuQuqBJ3SEmzn8UsJUur6dy1xQbQ==" saltValue="Ln1ca0WgIH9if560FePnJQ==" spinCount="100000" sheet="1" selectLockedCells="1"/>
  <mergeCells count="4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verticalCentered="1"/>
  <pageMargins left="0.59055118110236227" right="0" top="0" bottom="0" header="0" footer="0"/>
  <pageSetup paperSize="9" scale="9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5A9A7-96E2-4AE4-90A1-D43BEF9F03AE}">
  <dimension ref="B2:L119"/>
  <sheetViews>
    <sheetView view="pageBreakPreview" topLeftCell="A43" zoomScaleNormal="100" zoomScaleSheetLayoutView="100" workbookViewId="0">
      <selection activeCell="C61" sqref="C61:L67"/>
    </sheetView>
  </sheetViews>
  <sheetFormatPr defaultColWidth="9.109375" defaultRowHeight="13.2" x14ac:dyDescent="0.3"/>
  <cols>
    <col min="1" max="1" width="2.33203125" style="130" customWidth="1"/>
    <col min="2" max="2" width="11.44140625" style="130" customWidth="1"/>
    <col min="3" max="3" width="5.44140625" style="130" customWidth="1"/>
    <col min="4" max="4" width="26.44140625" style="130" customWidth="1"/>
    <col min="5" max="7" width="9.109375" style="130"/>
    <col min="8" max="8" width="5.44140625" style="130" customWidth="1"/>
    <col min="9" max="12" width="9.109375" style="130"/>
    <col min="13" max="13" width="2.33203125" style="130" customWidth="1"/>
    <col min="14" max="16384" width="9.109375" style="130"/>
  </cols>
  <sheetData>
    <row r="2" spans="2:12" ht="15.75" customHeight="1" x14ac:dyDescent="0.3">
      <c r="B2" s="354" t="s">
        <v>63</v>
      </c>
      <c r="C2" s="354"/>
      <c r="D2" s="354"/>
      <c r="E2" s="354"/>
      <c r="F2" s="354"/>
      <c r="G2" s="354"/>
      <c r="H2" s="354"/>
      <c r="I2" s="354"/>
      <c r="J2" s="354"/>
      <c r="K2" s="194"/>
      <c r="L2" s="194"/>
    </row>
    <row r="3" spans="2:12" ht="15" customHeight="1" x14ac:dyDescent="0.3">
      <c r="B3" s="354"/>
      <c r="C3" s="354"/>
      <c r="D3" s="354"/>
      <c r="E3" s="354"/>
      <c r="F3" s="354"/>
      <c r="G3" s="354"/>
      <c r="H3" s="354"/>
      <c r="I3" s="354"/>
      <c r="J3" s="354"/>
      <c r="K3" s="194"/>
      <c r="L3" s="194"/>
    </row>
    <row r="4" spans="2:12" ht="15" customHeight="1" x14ac:dyDescent="0.3">
      <c r="B4" s="354"/>
      <c r="C4" s="354"/>
      <c r="D4" s="354"/>
      <c r="E4" s="354"/>
      <c r="F4" s="354"/>
      <c r="G4" s="354"/>
      <c r="H4" s="354"/>
      <c r="I4" s="354"/>
      <c r="J4" s="354"/>
      <c r="K4" s="194"/>
      <c r="L4" s="194"/>
    </row>
    <row r="5" spans="2:12" ht="6" customHeight="1" x14ac:dyDescent="0.3">
      <c r="B5" s="354"/>
      <c r="C5" s="354"/>
      <c r="D5" s="354"/>
      <c r="E5" s="354"/>
      <c r="F5" s="354"/>
      <c r="G5" s="354"/>
      <c r="H5" s="354"/>
      <c r="I5" s="354"/>
      <c r="J5" s="354"/>
      <c r="K5" s="194"/>
      <c r="L5" s="194"/>
    </row>
    <row r="6" spans="2:12" ht="13.8" thickBot="1" x14ac:dyDescent="0.35">
      <c r="B6" s="273"/>
      <c r="C6" s="273"/>
      <c r="D6" s="273"/>
      <c r="E6" s="273"/>
      <c r="F6" s="273"/>
      <c r="G6" s="273"/>
      <c r="H6" s="273"/>
      <c r="I6" s="273"/>
      <c r="J6" s="273"/>
      <c r="K6" s="273"/>
      <c r="L6" s="273"/>
    </row>
    <row r="7" spans="2:12" ht="15" customHeight="1" x14ac:dyDescent="0.3">
      <c r="B7" s="355" t="s">
        <v>7</v>
      </c>
      <c r="C7" s="356"/>
      <c r="D7" s="356"/>
      <c r="E7" s="357">
        <f>'Cost Estimate'!E8</f>
        <v>0</v>
      </c>
      <c r="F7" s="357"/>
      <c r="G7" s="357"/>
      <c r="H7" s="357"/>
      <c r="I7" s="357"/>
      <c r="J7" s="357"/>
      <c r="K7" s="357"/>
      <c r="L7" s="358"/>
    </row>
    <row r="8" spans="2:12" ht="6.75" customHeight="1" x14ac:dyDescent="0.3">
      <c r="B8" s="154"/>
      <c r="L8" s="142"/>
    </row>
    <row r="9" spans="2:12" ht="15" customHeight="1" x14ac:dyDescent="0.3">
      <c r="B9" s="359" t="s">
        <v>90</v>
      </c>
      <c r="C9" s="264"/>
      <c r="D9" s="264"/>
      <c r="E9" s="360">
        <f>'Cost Estimate'!E10</f>
        <v>0</v>
      </c>
      <c r="F9" s="360"/>
      <c r="G9" s="360"/>
      <c r="H9" s="360"/>
      <c r="I9" s="360"/>
      <c r="J9" s="360"/>
      <c r="K9" s="360"/>
      <c r="L9" s="361"/>
    </row>
    <row r="10" spans="2:12" ht="6.75" customHeight="1" x14ac:dyDescent="0.3">
      <c r="B10" s="154"/>
      <c r="L10" s="142"/>
    </row>
    <row r="11" spans="2:12" ht="15" customHeight="1" x14ac:dyDescent="0.3">
      <c r="B11" s="359" t="s">
        <v>111</v>
      </c>
      <c r="C11" s="264"/>
      <c r="D11" s="264"/>
      <c r="E11" s="360">
        <f>'Cost Estimate'!E12</f>
        <v>0</v>
      </c>
      <c r="F11" s="360"/>
      <c r="G11" s="360"/>
      <c r="H11" s="360"/>
      <c r="I11" s="360"/>
      <c r="J11" s="360"/>
      <c r="K11" s="360"/>
      <c r="L11" s="361"/>
    </row>
    <row r="12" spans="2:12" ht="6.75" customHeight="1" x14ac:dyDescent="0.3">
      <c r="B12" s="154"/>
      <c r="L12" s="142"/>
    </row>
    <row r="13" spans="2:12" ht="15" customHeight="1" x14ac:dyDescent="0.3">
      <c r="B13" s="359" t="s">
        <v>0</v>
      </c>
      <c r="C13" s="264"/>
      <c r="D13" s="264"/>
      <c r="E13" s="360">
        <f>'Cost Estimate'!E14</f>
        <v>0</v>
      </c>
      <c r="F13" s="360"/>
      <c r="G13" s="360"/>
      <c r="H13" s="360"/>
      <c r="I13" s="360"/>
      <c r="J13" s="360"/>
      <c r="K13" s="360"/>
      <c r="L13" s="361"/>
    </row>
    <row r="14" spans="2:12" ht="6.75" customHeight="1" x14ac:dyDescent="0.3">
      <c r="B14" s="154"/>
      <c r="L14" s="142"/>
    </row>
    <row r="15" spans="2:12" x14ac:dyDescent="0.3">
      <c r="B15" s="359" t="s">
        <v>95</v>
      </c>
      <c r="C15" s="264"/>
      <c r="D15" s="264"/>
      <c r="E15" s="360">
        <f>'Cost Estimate'!K10</f>
        <v>0</v>
      </c>
      <c r="F15" s="360"/>
      <c r="G15" s="360"/>
      <c r="H15" s="360"/>
      <c r="I15" s="360"/>
      <c r="J15" s="360"/>
      <c r="K15" s="360"/>
      <c r="L15" s="361"/>
    </row>
    <row r="16" spans="2:12" ht="6.75" customHeight="1" thickBot="1" x14ac:dyDescent="0.35">
      <c r="B16" s="157"/>
      <c r="C16" s="190"/>
      <c r="D16" s="190"/>
      <c r="E16" s="190"/>
      <c r="F16" s="190"/>
      <c r="G16" s="190"/>
      <c r="H16" s="190"/>
      <c r="I16" s="190"/>
      <c r="J16" s="190"/>
      <c r="K16" s="190"/>
      <c r="L16" s="191"/>
    </row>
    <row r="17" spans="2:12" s="144" customFormat="1" ht="15" customHeight="1" x14ac:dyDescent="0.3">
      <c r="B17" s="362">
        <v>1</v>
      </c>
      <c r="C17" s="294" t="s">
        <v>8</v>
      </c>
      <c r="D17" s="294"/>
      <c r="E17" s="294"/>
      <c r="F17" s="294"/>
      <c r="G17" s="294"/>
      <c r="H17" s="294"/>
      <c r="I17" s="294"/>
      <c r="J17" s="294"/>
      <c r="K17" s="294"/>
      <c r="L17" s="295"/>
    </row>
    <row r="18" spans="2:12" ht="15" customHeight="1" x14ac:dyDescent="0.3">
      <c r="B18" s="363"/>
      <c r="C18" s="365" t="s">
        <v>86</v>
      </c>
      <c r="D18" s="366"/>
      <c r="E18" s="366"/>
      <c r="F18" s="366"/>
      <c r="G18" s="366"/>
      <c r="H18" s="366"/>
      <c r="I18" s="366"/>
      <c r="J18" s="366"/>
      <c r="K18" s="366"/>
      <c r="L18" s="367"/>
    </row>
    <row r="19" spans="2:12" ht="15.75" customHeight="1" x14ac:dyDescent="0.3">
      <c r="B19" s="363"/>
      <c r="C19" s="366"/>
      <c r="D19" s="366"/>
      <c r="E19" s="366"/>
      <c r="F19" s="366"/>
      <c r="G19" s="366"/>
      <c r="H19" s="366"/>
      <c r="I19" s="366"/>
      <c r="J19" s="366"/>
      <c r="K19" s="366"/>
      <c r="L19" s="367"/>
    </row>
    <row r="20" spans="2:12" ht="15" customHeight="1" x14ac:dyDescent="0.3">
      <c r="B20" s="363"/>
      <c r="C20" s="366"/>
      <c r="D20" s="366"/>
      <c r="E20" s="366"/>
      <c r="F20" s="366"/>
      <c r="G20" s="366"/>
      <c r="H20" s="366"/>
      <c r="I20" s="366"/>
      <c r="J20" s="366"/>
      <c r="K20" s="366"/>
      <c r="L20" s="367"/>
    </row>
    <row r="21" spans="2:12" ht="15" customHeight="1" x14ac:dyDescent="0.3">
      <c r="B21" s="363"/>
      <c r="C21" s="366"/>
      <c r="D21" s="366"/>
      <c r="E21" s="366"/>
      <c r="F21" s="366"/>
      <c r="G21" s="366"/>
      <c r="H21" s="366"/>
      <c r="I21" s="366"/>
      <c r="J21" s="366"/>
      <c r="K21" s="366"/>
      <c r="L21" s="367"/>
    </row>
    <row r="22" spans="2:12" ht="15" customHeight="1" x14ac:dyDescent="0.3">
      <c r="B22" s="363"/>
      <c r="C22" s="366"/>
      <c r="D22" s="366"/>
      <c r="E22" s="366"/>
      <c r="F22" s="366"/>
      <c r="G22" s="366"/>
      <c r="H22" s="366"/>
      <c r="I22" s="366"/>
      <c r="J22" s="366"/>
      <c r="K22" s="366"/>
      <c r="L22" s="367"/>
    </row>
    <row r="23" spans="2:12" ht="15" customHeight="1" x14ac:dyDescent="0.3">
      <c r="B23" s="363"/>
      <c r="C23" s="366"/>
      <c r="D23" s="366"/>
      <c r="E23" s="366"/>
      <c r="F23" s="366"/>
      <c r="G23" s="366"/>
      <c r="H23" s="366"/>
      <c r="I23" s="366"/>
      <c r="J23" s="366"/>
      <c r="K23" s="366"/>
      <c r="L23" s="367"/>
    </row>
    <row r="24" spans="2:12" ht="14.25" customHeight="1" x14ac:dyDescent="0.3">
      <c r="B24" s="363"/>
      <c r="C24" s="366"/>
      <c r="D24" s="366"/>
      <c r="E24" s="366"/>
      <c r="F24" s="366"/>
      <c r="G24" s="366"/>
      <c r="H24" s="366"/>
      <c r="I24" s="366"/>
      <c r="J24" s="366"/>
      <c r="K24" s="366"/>
      <c r="L24" s="367"/>
    </row>
    <row r="25" spans="2:12" ht="15" customHeight="1" x14ac:dyDescent="0.3">
      <c r="B25" s="363"/>
      <c r="C25" s="366"/>
      <c r="D25" s="366"/>
      <c r="E25" s="366"/>
      <c r="F25" s="366"/>
      <c r="G25" s="366"/>
      <c r="H25" s="366"/>
      <c r="I25" s="366"/>
      <c r="J25" s="366"/>
      <c r="K25" s="366"/>
      <c r="L25" s="367"/>
    </row>
    <row r="26" spans="2:12" ht="15" customHeight="1" x14ac:dyDescent="0.3">
      <c r="B26" s="363"/>
      <c r="C26" s="366"/>
      <c r="D26" s="366"/>
      <c r="E26" s="366"/>
      <c r="F26" s="366"/>
      <c r="G26" s="366"/>
      <c r="H26" s="366"/>
      <c r="I26" s="366"/>
      <c r="J26" s="366"/>
      <c r="K26" s="366"/>
      <c r="L26" s="367"/>
    </row>
    <row r="27" spans="2:12" ht="6.75" customHeight="1" x14ac:dyDescent="0.3">
      <c r="B27" s="364"/>
      <c r="C27" s="368"/>
      <c r="D27" s="368"/>
      <c r="E27" s="368"/>
      <c r="F27" s="368"/>
      <c r="G27" s="368"/>
      <c r="H27" s="368"/>
      <c r="I27" s="368"/>
      <c r="J27" s="368"/>
      <c r="K27" s="368"/>
      <c r="L27" s="369"/>
    </row>
    <row r="28" spans="2:12" s="144" customFormat="1" ht="12.6" x14ac:dyDescent="0.3">
      <c r="B28" s="363">
        <v>2</v>
      </c>
      <c r="C28" s="370" t="s">
        <v>71</v>
      </c>
      <c r="D28" s="370"/>
      <c r="E28" s="370"/>
      <c r="F28" s="370"/>
      <c r="G28" s="370"/>
      <c r="H28" s="370"/>
      <c r="I28" s="370"/>
      <c r="J28" s="370"/>
      <c r="K28" s="370"/>
      <c r="L28" s="371"/>
    </row>
    <row r="29" spans="2:12" ht="15" customHeight="1" x14ac:dyDescent="0.3">
      <c r="B29" s="363"/>
      <c r="C29" s="365" t="s">
        <v>121</v>
      </c>
      <c r="D29" s="366"/>
      <c r="E29" s="366"/>
      <c r="F29" s="366"/>
      <c r="G29" s="366"/>
      <c r="H29" s="366"/>
      <c r="I29" s="366"/>
      <c r="J29" s="366"/>
      <c r="K29" s="366"/>
      <c r="L29" s="367"/>
    </row>
    <row r="30" spans="2:12" x14ac:dyDescent="0.3">
      <c r="B30" s="363"/>
      <c r="C30" s="366"/>
      <c r="D30" s="366"/>
      <c r="E30" s="366"/>
      <c r="F30" s="366"/>
      <c r="G30" s="366"/>
      <c r="H30" s="366"/>
      <c r="I30" s="366"/>
      <c r="J30" s="366"/>
      <c r="K30" s="366"/>
      <c r="L30" s="367"/>
    </row>
    <row r="31" spans="2:12" x14ac:dyDescent="0.3">
      <c r="B31" s="363"/>
      <c r="C31" s="366"/>
      <c r="D31" s="366"/>
      <c r="E31" s="366"/>
      <c r="F31" s="366"/>
      <c r="G31" s="366"/>
      <c r="H31" s="366"/>
      <c r="I31" s="366"/>
      <c r="J31" s="366"/>
      <c r="K31" s="366"/>
      <c r="L31" s="367"/>
    </row>
    <row r="32" spans="2:12" x14ac:dyDescent="0.3">
      <c r="B32" s="363"/>
      <c r="C32" s="366"/>
      <c r="D32" s="366"/>
      <c r="E32" s="366"/>
      <c r="F32" s="366"/>
      <c r="G32" s="366"/>
      <c r="H32" s="366"/>
      <c r="I32" s="366"/>
      <c r="J32" s="366"/>
      <c r="K32" s="366"/>
      <c r="L32" s="367"/>
    </row>
    <row r="33" spans="2:12" s="144" customFormat="1" ht="12.6" x14ac:dyDescent="0.3">
      <c r="B33" s="363"/>
      <c r="C33" s="366"/>
      <c r="D33" s="366"/>
      <c r="E33" s="366"/>
      <c r="F33" s="366"/>
      <c r="G33" s="366"/>
      <c r="H33" s="366"/>
      <c r="I33" s="366"/>
      <c r="J33" s="366"/>
      <c r="K33" s="366"/>
      <c r="L33" s="367"/>
    </row>
    <row r="34" spans="2:12" s="144" customFormat="1" ht="12.6" x14ac:dyDescent="0.3">
      <c r="B34" s="363"/>
      <c r="C34" s="366"/>
      <c r="D34" s="366"/>
      <c r="E34" s="366"/>
      <c r="F34" s="366"/>
      <c r="G34" s="366"/>
      <c r="H34" s="366"/>
      <c r="I34" s="366"/>
      <c r="J34" s="366"/>
      <c r="K34" s="366"/>
      <c r="L34" s="367"/>
    </row>
    <row r="35" spans="2:12" ht="6.75" customHeight="1" x14ac:dyDescent="0.3">
      <c r="B35" s="364"/>
      <c r="C35" s="368"/>
      <c r="D35" s="368"/>
      <c r="E35" s="368"/>
      <c r="F35" s="368"/>
      <c r="G35" s="368"/>
      <c r="H35" s="368"/>
      <c r="I35" s="368"/>
      <c r="J35" s="368"/>
      <c r="K35" s="368"/>
      <c r="L35" s="369"/>
    </row>
    <row r="36" spans="2:12" s="144" customFormat="1" ht="12.6" x14ac:dyDescent="0.3">
      <c r="B36" s="363">
        <v>3</v>
      </c>
      <c r="C36" s="370" t="s">
        <v>15</v>
      </c>
      <c r="D36" s="370"/>
      <c r="E36" s="370"/>
      <c r="F36" s="370"/>
      <c r="G36" s="370"/>
      <c r="H36" s="370"/>
      <c r="I36" s="370"/>
      <c r="J36" s="370"/>
      <c r="K36" s="370"/>
      <c r="L36" s="371"/>
    </row>
    <row r="37" spans="2:12" ht="15" customHeight="1" x14ac:dyDescent="0.3">
      <c r="B37" s="363"/>
      <c r="C37" s="365" t="s">
        <v>87</v>
      </c>
      <c r="D37" s="366"/>
      <c r="E37" s="366"/>
      <c r="F37" s="366"/>
      <c r="G37" s="366"/>
      <c r="H37" s="366"/>
      <c r="I37" s="366"/>
      <c r="J37" s="366"/>
      <c r="K37" s="366"/>
      <c r="L37" s="367"/>
    </row>
    <row r="38" spans="2:12" x14ac:dyDescent="0.3">
      <c r="B38" s="363"/>
      <c r="C38" s="366"/>
      <c r="D38" s="366"/>
      <c r="E38" s="366"/>
      <c r="F38" s="366"/>
      <c r="G38" s="366"/>
      <c r="H38" s="366"/>
      <c r="I38" s="366"/>
      <c r="J38" s="366"/>
      <c r="K38" s="366"/>
      <c r="L38" s="367"/>
    </row>
    <row r="39" spans="2:12" x14ac:dyDescent="0.3">
      <c r="B39" s="363"/>
      <c r="C39" s="366"/>
      <c r="D39" s="366"/>
      <c r="E39" s="366"/>
      <c r="F39" s="366"/>
      <c r="G39" s="366"/>
      <c r="H39" s="366"/>
      <c r="I39" s="366"/>
      <c r="J39" s="366"/>
      <c r="K39" s="366"/>
      <c r="L39" s="367"/>
    </row>
    <row r="40" spans="2:12" x14ac:dyDescent="0.3">
      <c r="B40" s="363"/>
      <c r="C40" s="366"/>
      <c r="D40" s="366"/>
      <c r="E40" s="366"/>
      <c r="F40" s="366"/>
      <c r="G40" s="366"/>
      <c r="H40" s="366"/>
      <c r="I40" s="366"/>
      <c r="J40" s="366"/>
      <c r="K40" s="366"/>
      <c r="L40" s="367"/>
    </row>
    <row r="41" spans="2:12" s="144" customFormat="1" ht="12.6" x14ac:dyDescent="0.3">
      <c r="B41" s="363"/>
      <c r="C41" s="366"/>
      <c r="D41" s="366"/>
      <c r="E41" s="366"/>
      <c r="F41" s="366"/>
      <c r="G41" s="366"/>
      <c r="H41" s="366"/>
      <c r="I41" s="366"/>
      <c r="J41" s="366"/>
      <c r="K41" s="366"/>
      <c r="L41" s="367"/>
    </row>
    <row r="42" spans="2:12" s="144" customFormat="1" ht="12.6" x14ac:dyDescent="0.3">
      <c r="B42" s="363"/>
      <c r="C42" s="366"/>
      <c r="D42" s="366"/>
      <c r="E42" s="366"/>
      <c r="F42" s="366"/>
      <c r="G42" s="366"/>
      <c r="H42" s="366"/>
      <c r="I42" s="366"/>
      <c r="J42" s="366"/>
      <c r="K42" s="366"/>
      <c r="L42" s="367"/>
    </row>
    <row r="43" spans="2:12" ht="6.75" customHeight="1" x14ac:dyDescent="0.3">
      <c r="B43" s="364"/>
      <c r="C43" s="368"/>
      <c r="D43" s="368"/>
      <c r="E43" s="368"/>
      <c r="F43" s="368"/>
      <c r="G43" s="368"/>
      <c r="H43" s="368"/>
      <c r="I43" s="368"/>
      <c r="J43" s="368"/>
      <c r="K43" s="368"/>
      <c r="L43" s="369"/>
    </row>
    <row r="44" spans="2:12" s="144" customFormat="1" ht="12.6" x14ac:dyDescent="0.3">
      <c r="B44" s="363">
        <v>4</v>
      </c>
      <c r="C44" s="370" t="s">
        <v>66</v>
      </c>
      <c r="D44" s="370"/>
      <c r="E44" s="370"/>
      <c r="F44" s="370"/>
      <c r="G44" s="370"/>
      <c r="H44" s="370"/>
      <c r="I44" s="370"/>
      <c r="J44" s="370"/>
      <c r="K44" s="370"/>
      <c r="L44" s="371"/>
    </row>
    <row r="45" spans="2:12" ht="15" customHeight="1" x14ac:dyDescent="0.3">
      <c r="B45" s="363"/>
      <c r="C45" s="365" t="s">
        <v>88</v>
      </c>
      <c r="D45" s="366"/>
      <c r="E45" s="366"/>
      <c r="F45" s="366"/>
      <c r="G45" s="366"/>
      <c r="H45" s="366"/>
      <c r="I45" s="366"/>
      <c r="J45" s="366"/>
      <c r="K45" s="366"/>
      <c r="L45" s="367"/>
    </row>
    <row r="46" spans="2:12" x14ac:dyDescent="0.3">
      <c r="B46" s="363"/>
      <c r="C46" s="366"/>
      <c r="D46" s="366"/>
      <c r="E46" s="366"/>
      <c r="F46" s="366"/>
      <c r="G46" s="366"/>
      <c r="H46" s="366"/>
      <c r="I46" s="366"/>
      <c r="J46" s="366"/>
      <c r="K46" s="366"/>
      <c r="L46" s="367"/>
    </row>
    <row r="47" spans="2:12" x14ac:dyDescent="0.3">
      <c r="B47" s="363"/>
      <c r="C47" s="366"/>
      <c r="D47" s="366"/>
      <c r="E47" s="366"/>
      <c r="F47" s="366"/>
      <c r="G47" s="366"/>
      <c r="H47" s="366"/>
      <c r="I47" s="366"/>
      <c r="J47" s="366"/>
      <c r="K47" s="366"/>
      <c r="L47" s="367"/>
    </row>
    <row r="48" spans="2:12" x14ac:dyDescent="0.3">
      <c r="B48" s="363"/>
      <c r="C48" s="366"/>
      <c r="D48" s="366"/>
      <c r="E48" s="366"/>
      <c r="F48" s="366"/>
      <c r="G48" s="366"/>
      <c r="H48" s="366"/>
      <c r="I48" s="366"/>
      <c r="J48" s="366"/>
      <c r="K48" s="366"/>
      <c r="L48" s="367"/>
    </row>
    <row r="49" spans="2:12" s="144" customFormat="1" ht="12.6" x14ac:dyDescent="0.3">
      <c r="B49" s="363"/>
      <c r="C49" s="366"/>
      <c r="D49" s="366"/>
      <c r="E49" s="366"/>
      <c r="F49" s="366"/>
      <c r="G49" s="366"/>
      <c r="H49" s="366"/>
      <c r="I49" s="366"/>
      <c r="J49" s="366"/>
      <c r="K49" s="366"/>
      <c r="L49" s="367"/>
    </row>
    <row r="50" spans="2:12" s="144" customFormat="1" ht="12.6" x14ac:dyDescent="0.3">
      <c r="B50" s="363"/>
      <c r="C50" s="366"/>
      <c r="D50" s="366"/>
      <c r="E50" s="366"/>
      <c r="F50" s="366"/>
      <c r="G50" s="366"/>
      <c r="H50" s="366"/>
      <c r="I50" s="366"/>
      <c r="J50" s="366"/>
      <c r="K50" s="366"/>
      <c r="L50" s="367"/>
    </row>
    <row r="51" spans="2:12" ht="6.75" customHeight="1" x14ac:dyDescent="0.3">
      <c r="B51" s="364"/>
      <c r="C51" s="368"/>
      <c r="D51" s="368"/>
      <c r="E51" s="368"/>
      <c r="F51" s="368"/>
      <c r="G51" s="368"/>
      <c r="H51" s="368"/>
      <c r="I51" s="368"/>
      <c r="J51" s="368"/>
      <c r="K51" s="368"/>
      <c r="L51" s="369"/>
    </row>
    <row r="52" spans="2:12" s="144" customFormat="1" ht="12.6" x14ac:dyDescent="0.3">
      <c r="B52" s="363">
        <v>5</v>
      </c>
      <c r="C52" s="370" t="s">
        <v>13</v>
      </c>
      <c r="D52" s="370"/>
      <c r="E52" s="370"/>
      <c r="F52" s="370"/>
      <c r="G52" s="370"/>
      <c r="H52" s="370"/>
      <c r="I52" s="370"/>
      <c r="J52" s="370"/>
      <c r="K52" s="370"/>
      <c r="L52" s="371"/>
    </row>
    <row r="53" spans="2:12" ht="15" customHeight="1" x14ac:dyDescent="0.3">
      <c r="B53" s="363"/>
      <c r="C53" s="365" t="s">
        <v>89</v>
      </c>
      <c r="D53" s="366"/>
      <c r="E53" s="366"/>
      <c r="F53" s="366"/>
      <c r="G53" s="366"/>
      <c r="H53" s="366"/>
      <c r="I53" s="366"/>
      <c r="J53" s="366"/>
      <c r="K53" s="366"/>
      <c r="L53" s="367"/>
    </row>
    <row r="54" spans="2:12" x14ac:dyDescent="0.3">
      <c r="B54" s="363"/>
      <c r="C54" s="366"/>
      <c r="D54" s="366"/>
      <c r="E54" s="366"/>
      <c r="F54" s="366"/>
      <c r="G54" s="366"/>
      <c r="H54" s="366"/>
      <c r="I54" s="366"/>
      <c r="J54" s="366"/>
      <c r="K54" s="366"/>
      <c r="L54" s="367"/>
    </row>
    <row r="55" spans="2:12" x14ac:dyDescent="0.3">
      <c r="B55" s="363"/>
      <c r="C55" s="366"/>
      <c r="D55" s="366"/>
      <c r="E55" s="366"/>
      <c r="F55" s="366"/>
      <c r="G55" s="366"/>
      <c r="H55" s="366"/>
      <c r="I55" s="366"/>
      <c r="J55" s="366"/>
      <c r="K55" s="366"/>
      <c r="L55" s="367"/>
    </row>
    <row r="56" spans="2:12" s="144" customFormat="1" ht="12.6" x14ac:dyDescent="0.3">
      <c r="B56" s="363"/>
      <c r="C56" s="366"/>
      <c r="D56" s="366"/>
      <c r="E56" s="366"/>
      <c r="F56" s="366"/>
      <c r="G56" s="366"/>
      <c r="H56" s="366"/>
      <c r="I56" s="366"/>
      <c r="J56" s="366"/>
      <c r="K56" s="366"/>
      <c r="L56" s="367"/>
    </row>
    <row r="57" spans="2:12" s="144" customFormat="1" ht="12.6" x14ac:dyDescent="0.3">
      <c r="B57" s="363"/>
      <c r="C57" s="366"/>
      <c r="D57" s="366"/>
      <c r="E57" s="366"/>
      <c r="F57" s="366"/>
      <c r="G57" s="366"/>
      <c r="H57" s="366"/>
      <c r="I57" s="366"/>
      <c r="J57" s="366"/>
      <c r="K57" s="366"/>
      <c r="L57" s="367"/>
    </row>
    <row r="58" spans="2:12" s="144" customFormat="1" ht="12.6" x14ac:dyDescent="0.3">
      <c r="B58" s="363"/>
      <c r="C58" s="366"/>
      <c r="D58" s="366"/>
      <c r="E58" s="366"/>
      <c r="F58" s="366"/>
      <c r="G58" s="366"/>
      <c r="H58" s="366"/>
      <c r="I58" s="366"/>
      <c r="J58" s="366"/>
      <c r="K58" s="366"/>
      <c r="L58" s="367"/>
    </row>
    <row r="59" spans="2:12" ht="6.75" customHeight="1" x14ac:dyDescent="0.3">
      <c r="B59" s="364"/>
      <c r="C59" s="368"/>
      <c r="D59" s="368"/>
      <c r="E59" s="368"/>
      <c r="F59" s="368"/>
      <c r="G59" s="368"/>
      <c r="H59" s="368"/>
      <c r="I59" s="368"/>
      <c r="J59" s="368"/>
      <c r="K59" s="368"/>
      <c r="L59" s="369"/>
    </row>
    <row r="60" spans="2:12" s="144" customFormat="1" ht="12.6" x14ac:dyDescent="0.3">
      <c r="B60" s="363">
        <v>6</v>
      </c>
      <c r="C60" s="370" t="s">
        <v>26</v>
      </c>
      <c r="D60" s="370"/>
      <c r="E60" s="370"/>
      <c r="F60" s="370"/>
      <c r="G60" s="370"/>
      <c r="H60" s="370"/>
      <c r="I60" s="370"/>
      <c r="J60" s="370"/>
      <c r="K60" s="370"/>
      <c r="L60" s="371"/>
    </row>
    <row r="61" spans="2:12" ht="15" customHeight="1" x14ac:dyDescent="0.3">
      <c r="B61" s="363"/>
      <c r="C61" s="365" t="s">
        <v>122</v>
      </c>
      <c r="D61" s="366"/>
      <c r="E61" s="366"/>
      <c r="F61" s="366"/>
      <c r="G61" s="366"/>
      <c r="H61" s="366"/>
      <c r="I61" s="366"/>
      <c r="J61" s="366"/>
      <c r="K61" s="366"/>
      <c r="L61" s="367"/>
    </row>
    <row r="62" spans="2:12" ht="15" customHeight="1" x14ac:dyDescent="0.3">
      <c r="B62" s="363"/>
      <c r="C62" s="366"/>
      <c r="D62" s="366"/>
      <c r="E62" s="366"/>
      <c r="F62" s="366"/>
      <c r="G62" s="366"/>
      <c r="H62" s="366"/>
      <c r="I62" s="366"/>
      <c r="J62" s="366"/>
      <c r="K62" s="366"/>
      <c r="L62" s="367"/>
    </row>
    <row r="63" spans="2:12" ht="15" customHeight="1" x14ac:dyDescent="0.3">
      <c r="B63" s="363"/>
      <c r="C63" s="366"/>
      <c r="D63" s="366"/>
      <c r="E63" s="366"/>
      <c r="F63" s="366"/>
      <c r="G63" s="366"/>
      <c r="H63" s="366"/>
      <c r="I63" s="366"/>
      <c r="J63" s="366"/>
      <c r="K63" s="366"/>
      <c r="L63" s="367"/>
    </row>
    <row r="64" spans="2:12" ht="15" customHeight="1" x14ac:dyDescent="0.3">
      <c r="B64" s="363"/>
      <c r="C64" s="366"/>
      <c r="D64" s="366"/>
      <c r="E64" s="366"/>
      <c r="F64" s="366"/>
      <c r="G64" s="366"/>
      <c r="H64" s="366"/>
      <c r="I64" s="366"/>
      <c r="J64" s="366"/>
      <c r="K64" s="366"/>
      <c r="L64" s="367"/>
    </row>
    <row r="65" spans="2:12" s="144" customFormat="1" ht="15" customHeight="1" x14ac:dyDescent="0.3">
      <c r="B65" s="363"/>
      <c r="C65" s="366"/>
      <c r="D65" s="366"/>
      <c r="E65" s="366"/>
      <c r="F65" s="366"/>
      <c r="G65" s="366"/>
      <c r="H65" s="366"/>
      <c r="I65" s="366"/>
      <c r="J65" s="366"/>
      <c r="K65" s="366"/>
      <c r="L65" s="367"/>
    </row>
    <row r="66" spans="2:12" s="144" customFormat="1" ht="15" customHeight="1" x14ac:dyDescent="0.3">
      <c r="B66" s="363"/>
      <c r="C66" s="366"/>
      <c r="D66" s="366"/>
      <c r="E66" s="366"/>
      <c r="F66" s="366"/>
      <c r="G66" s="366"/>
      <c r="H66" s="366"/>
      <c r="I66" s="366"/>
      <c r="J66" s="366"/>
      <c r="K66" s="366"/>
      <c r="L66" s="367"/>
    </row>
    <row r="67" spans="2:12" ht="6.75" customHeight="1" thickBot="1" x14ac:dyDescent="0.35">
      <c r="B67" s="372"/>
      <c r="C67" s="373"/>
      <c r="D67" s="373"/>
      <c r="E67" s="373"/>
      <c r="F67" s="373"/>
      <c r="G67" s="373"/>
      <c r="H67" s="373"/>
      <c r="I67" s="373"/>
      <c r="J67" s="373"/>
      <c r="K67" s="373"/>
      <c r="L67" s="374"/>
    </row>
    <row r="68" spans="2:12" ht="6.75" customHeight="1" thickBot="1" x14ac:dyDescent="0.35">
      <c r="B68" s="192"/>
      <c r="C68" s="195"/>
      <c r="D68" s="195"/>
      <c r="E68" s="195"/>
      <c r="F68" s="195"/>
      <c r="G68" s="195"/>
      <c r="H68" s="195"/>
      <c r="I68" s="195"/>
      <c r="J68" s="195"/>
      <c r="K68" s="196"/>
      <c r="L68" s="197"/>
    </row>
    <row r="69" spans="2:12" ht="6.75" customHeight="1" thickBot="1" x14ac:dyDescent="0.35">
      <c r="B69" s="192"/>
      <c r="C69" s="195"/>
      <c r="D69" s="195"/>
      <c r="E69" s="195"/>
      <c r="F69" s="195"/>
      <c r="G69" s="195"/>
      <c r="H69" s="195"/>
      <c r="I69" s="195"/>
      <c r="J69" s="195"/>
      <c r="K69" s="195"/>
      <c r="L69" s="198"/>
    </row>
    <row r="70" spans="2:12" s="144" customFormat="1" ht="12.6" x14ac:dyDescent="0.3">
      <c r="B70" s="199" t="s">
        <v>2</v>
      </c>
      <c r="C70" s="375" t="s">
        <v>3</v>
      </c>
      <c r="D70" s="376"/>
      <c r="E70" s="376"/>
      <c r="F70" s="377"/>
      <c r="G70" s="378" t="s">
        <v>4</v>
      </c>
      <c r="H70" s="378"/>
      <c r="I70" s="378" t="s">
        <v>5</v>
      </c>
      <c r="J70" s="378"/>
      <c r="K70" s="378" t="s">
        <v>6</v>
      </c>
      <c r="L70" s="379"/>
    </row>
    <row r="71" spans="2:12" x14ac:dyDescent="0.3">
      <c r="B71" s="97"/>
      <c r="C71" s="380"/>
      <c r="D71" s="246"/>
      <c r="E71" s="246"/>
      <c r="F71" s="248"/>
      <c r="G71" s="381"/>
      <c r="H71" s="381"/>
      <c r="I71" s="381"/>
      <c r="J71" s="381"/>
      <c r="K71" s="382"/>
      <c r="L71" s="383"/>
    </row>
    <row r="72" spans="2:12" ht="13.8" thickBot="1" x14ac:dyDescent="0.35">
      <c r="B72" s="98"/>
      <c r="C72" s="384"/>
      <c r="D72" s="385"/>
      <c r="E72" s="385"/>
      <c r="F72" s="386"/>
      <c r="G72" s="387"/>
      <c r="H72" s="388"/>
      <c r="I72" s="387"/>
      <c r="J72" s="388"/>
      <c r="K72" s="389"/>
      <c r="L72" s="390"/>
    </row>
    <row r="73" spans="2:12" ht="6.75" customHeight="1" x14ac:dyDescent="0.3"/>
    <row r="74" spans="2:12" ht="6.75" customHeight="1" x14ac:dyDescent="0.3">
      <c r="D74" s="200"/>
    </row>
    <row r="75" spans="2:12" ht="14.25" customHeight="1" x14ac:dyDescent="0.3">
      <c r="C75" s="200"/>
    </row>
    <row r="76" spans="2:12" ht="29.25" customHeight="1" x14ac:dyDescent="0.3">
      <c r="C76" s="273"/>
      <c r="D76" s="273"/>
      <c r="E76" s="273"/>
      <c r="F76" s="273"/>
      <c r="G76" s="273"/>
      <c r="H76" s="273"/>
      <c r="I76" s="273"/>
      <c r="J76" s="273"/>
      <c r="K76" s="273"/>
      <c r="L76" s="273"/>
    </row>
    <row r="82" spans="2:12" x14ac:dyDescent="0.3">
      <c r="B82" s="201"/>
      <c r="L82" s="202"/>
    </row>
    <row r="83" spans="2:12" x14ac:dyDescent="0.3">
      <c r="B83" s="201"/>
      <c r="L83" s="202"/>
    </row>
    <row r="84" spans="2:12" x14ac:dyDescent="0.3">
      <c r="B84" s="201"/>
      <c r="L84" s="202"/>
    </row>
    <row r="85" spans="2:12" x14ac:dyDescent="0.3">
      <c r="B85" s="201"/>
      <c r="L85" s="202"/>
    </row>
    <row r="86" spans="2:12" x14ac:dyDescent="0.3">
      <c r="B86" s="201"/>
      <c r="L86" s="202"/>
    </row>
    <row r="87" spans="2:12" x14ac:dyDescent="0.3">
      <c r="B87" s="201"/>
      <c r="L87" s="202"/>
    </row>
    <row r="88" spans="2:12" x14ac:dyDescent="0.3">
      <c r="B88" s="201"/>
      <c r="L88" s="202"/>
    </row>
    <row r="89" spans="2:12" x14ac:dyDescent="0.3">
      <c r="B89" s="201"/>
      <c r="L89" s="202"/>
    </row>
    <row r="90" spans="2:12" x14ac:dyDescent="0.3">
      <c r="B90" s="201"/>
      <c r="L90" s="202"/>
    </row>
    <row r="91" spans="2:12" x14ac:dyDescent="0.3">
      <c r="B91" s="201"/>
      <c r="L91" s="202"/>
    </row>
    <row r="92" spans="2:12" x14ac:dyDescent="0.3">
      <c r="B92" s="201"/>
      <c r="L92" s="202"/>
    </row>
    <row r="93" spans="2:12" x14ac:dyDescent="0.3">
      <c r="B93" s="201"/>
      <c r="L93" s="202"/>
    </row>
    <row r="94" spans="2:12" x14ac:dyDescent="0.3">
      <c r="B94" s="201"/>
      <c r="L94" s="202"/>
    </row>
    <row r="95" spans="2:12" x14ac:dyDescent="0.3">
      <c r="B95" s="201"/>
      <c r="L95" s="202"/>
    </row>
    <row r="96" spans="2:12" x14ac:dyDescent="0.3">
      <c r="B96" s="201"/>
      <c r="L96" s="202"/>
    </row>
    <row r="97" spans="2:12" x14ac:dyDescent="0.3">
      <c r="B97" s="201"/>
      <c r="L97" s="202"/>
    </row>
    <row r="98" spans="2:12" x14ac:dyDescent="0.3">
      <c r="B98" s="201"/>
      <c r="L98" s="202"/>
    </row>
    <row r="99" spans="2:12" x14ac:dyDescent="0.3">
      <c r="B99" s="201"/>
      <c r="L99" s="202"/>
    </row>
    <row r="100" spans="2:12" x14ac:dyDescent="0.3">
      <c r="B100" s="201"/>
      <c r="L100" s="202"/>
    </row>
    <row r="101" spans="2:12" x14ac:dyDescent="0.3">
      <c r="B101" s="201"/>
      <c r="L101" s="202"/>
    </row>
    <row r="102" spans="2:12" x14ac:dyDescent="0.3">
      <c r="B102" s="201"/>
      <c r="L102" s="202"/>
    </row>
    <row r="103" spans="2:12" x14ac:dyDescent="0.3">
      <c r="B103" s="201"/>
      <c r="L103" s="202"/>
    </row>
    <row r="104" spans="2:12" x14ac:dyDescent="0.3">
      <c r="B104" s="201"/>
      <c r="L104" s="202"/>
    </row>
    <row r="105" spans="2:12" x14ac:dyDescent="0.3">
      <c r="B105" s="201"/>
      <c r="L105" s="202"/>
    </row>
    <row r="106" spans="2:12" x14ac:dyDescent="0.3">
      <c r="B106" s="201"/>
      <c r="L106" s="202"/>
    </row>
    <row r="107" spans="2:12" x14ac:dyDescent="0.3">
      <c r="B107" s="201"/>
      <c r="L107" s="202"/>
    </row>
    <row r="108" spans="2:12" x14ac:dyDescent="0.3">
      <c r="B108" s="201"/>
      <c r="L108" s="202"/>
    </row>
    <row r="109" spans="2:12" x14ac:dyDescent="0.3">
      <c r="B109" s="201"/>
      <c r="L109" s="202"/>
    </row>
    <row r="110" spans="2:12" x14ac:dyDescent="0.3">
      <c r="B110" s="201"/>
      <c r="L110" s="202"/>
    </row>
    <row r="111" spans="2:12" x14ac:dyDescent="0.3">
      <c r="B111" s="201"/>
      <c r="L111" s="202"/>
    </row>
    <row r="112" spans="2:12" x14ac:dyDescent="0.3">
      <c r="B112" s="201"/>
      <c r="L112" s="202"/>
    </row>
    <row r="113" spans="2:12" x14ac:dyDescent="0.3">
      <c r="B113" s="201"/>
      <c r="L113" s="202"/>
    </row>
    <row r="114" spans="2:12" x14ac:dyDescent="0.3">
      <c r="B114" s="201"/>
      <c r="L114" s="202"/>
    </row>
    <row r="115" spans="2:12" x14ac:dyDescent="0.3">
      <c r="B115" s="201"/>
      <c r="L115" s="202"/>
    </row>
    <row r="116" spans="2:12" x14ac:dyDescent="0.3">
      <c r="B116" s="201"/>
      <c r="L116" s="202"/>
    </row>
    <row r="117" spans="2:12" x14ac:dyDescent="0.3">
      <c r="B117" s="201"/>
      <c r="L117" s="202"/>
    </row>
    <row r="118" spans="2:12" x14ac:dyDescent="0.3">
      <c r="B118" s="201"/>
      <c r="L118" s="202"/>
    </row>
    <row r="119" spans="2:12" ht="13.8" thickBot="1" x14ac:dyDescent="0.35">
      <c r="B119" s="203"/>
      <c r="C119" s="204"/>
      <c r="D119" s="204"/>
      <c r="E119" s="204"/>
      <c r="F119" s="204"/>
      <c r="G119" s="204"/>
      <c r="H119" s="204"/>
      <c r="I119" s="204"/>
      <c r="J119" s="204"/>
      <c r="K119" s="204"/>
      <c r="L119" s="205"/>
    </row>
  </sheetData>
  <sheetProtection algorithmName="SHA-512" hashValue="CvkurC4dORfjSvRvQuVRllGMq2ftZ5KgRp1oOj2ZfMyhI9IbW4aAapXwDHbEiroSt371oEEsuvAtkb0o+siCIA==" saltValue="k9JXj6+H9bjIuIA9i/dovw==" spinCount="100000" sheet="1" selectLockedCells="1"/>
  <mergeCells count="43">
    <mergeCell ref="C72:F72"/>
    <mergeCell ref="G72:H72"/>
    <mergeCell ref="I72:J72"/>
    <mergeCell ref="K72:L72"/>
    <mergeCell ref="C76:L76"/>
    <mergeCell ref="C70:F70"/>
    <mergeCell ref="G70:H70"/>
    <mergeCell ref="I70:J70"/>
    <mergeCell ref="K70:L70"/>
    <mergeCell ref="C71:F71"/>
    <mergeCell ref="G71:H71"/>
    <mergeCell ref="I71:J71"/>
    <mergeCell ref="K71:L71"/>
    <mergeCell ref="B52:B59"/>
    <mergeCell ref="C52:L52"/>
    <mergeCell ref="C53:L59"/>
    <mergeCell ref="B60:B67"/>
    <mergeCell ref="C60:L60"/>
    <mergeCell ref="C61:L67"/>
    <mergeCell ref="B36:B43"/>
    <mergeCell ref="C36:L36"/>
    <mergeCell ref="C37:L43"/>
    <mergeCell ref="B44:B51"/>
    <mergeCell ref="C44:L44"/>
    <mergeCell ref="C45:L51"/>
    <mergeCell ref="B17:B27"/>
    <mergeCell ref="C17:L17"/>
    <mergeCell ref="C18:L27"/>
    <mergeCell ref="B28:B35"/>
    <mergeCell ref="C28:L28"/>
    <mergeCell ref="C29:L35"/>
    <mergeCell ref="B11:D11"/>
    <mergeCell ref="E11:L11"/>
    <mergeCell ref="B13:D13"/>
    <mergeCell ref="E13:L13"/>
    <mergeCell ref="B15:D15"/>
    <mergeCell ref="E15:L15"/>
    <mergeCell ref="B2:J5"/>
    <mergeCell ref="B6:L6"/>
    <mergeCell ref="B7:D7"/>
    <mergeCell ref="E7:L7"/>
    <mergeCell ref="B9:D9"/>
    <mergeCell ref="E9:L9"/>
  </mergeCells>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D5C93-0B75-4F0F-AB6E-CE399A38859B}">
  <dimension ref="B1:O49"/>
  <sheetViews>
    <sheetView view="pageBreakPreview" zoomScaleNormal="100" zoomScaleSheetLayoutView="100" workbookViewId="0">
      <selection activeCell="L10" sqref="L10"/>
    </sheetView>
  </sheetViews>
  <sheetFormatPr defaultColWidth="9.109375" defaultRowHeight="13.8" x14ac:dyDescent="0.25"/>
  <cols>
    <col min="1" max="1" width="2.6640625" style="48" customWidth="1"/>
    <col min="2" max="11" width="9.109375" style="48"/>
    <col min="12" max="12" width="21.21875" style="48" customWidth="1"/>
    <col min="13" max="13" width="2.6640625" style="48" customWidth="1"/>
    <col min="14" max="14" width="9.109375" style="48"/>
    <col min="15" max="15" width="9.109375" style="129"/>
    <col min="16" max="16384" width="9.109375" style="48"/>
  </cols>
  <sheetData>
    <row r="1" spans="2:15" s="42" customFormat="1" x14ac:dyDescent="0.3">
      <c r="O1" s="126"/>
    </row>
    <row r="2" spans="2:15" s="43" customFormat="1" ht="15.75" customHeight="1" x14ac:dyDescent="0.3">
      <c r="B2" s="345" t="s">
        <v>59</v>
      </c>
      <c r="C2" s="345"/>
      <c r="D2" s="345"/>
      <c r="E2" s="345"/>
      <c r="F2" s="345"/>
      <c r="G2" s="345"/>
      <c r="H2" s="345"/>
      <c r="I2" s="345"/>
      <c r="J2" s="345"/>
      <c r="K2" s="345"/>
      <c r="L2" s="345"/>
      <c r="O2" s="127"/>
    </row>
    <row r="3" spans="2:15" s="42" customFormat="1" ht="15" customHeight="1" x14ac:dyDescent="0.3">
      <c r="B3" s="345"/>
      <c r="C3" s="345"/>
      <c r="D3" s="345"/>
      <c r="E3" s="345"/>
      <c r="F3" s="345"/>
      <c r="G3" s="345"/>
      <c r="H3" s="345"/>
      <c r="I3" s="345"/>
      <c r="J3" s="345"/>
      <c r="K3" s="345"/>
      <c r="L3" s="345"/>
      <c r="O3" s="126"/>
    </row>
    <row r="4" spans="2:15" s="42" customFormat="1" ht="15" customHeight="1" x14ac:dyDescent="0.3">
      <c r="B4" s="345"/>
      <c r="C4" s="345"/>
      <c r="D4" s="345"/>
      <c r="E4" s="345"/>
      <c r="F4" s="345"/>
      <c r="G4" s="345"/>
      <c r="H4" s="345"/>
      <c r="I4" s="345"/>
      <c r="J4" s="345"/>
      <c r="K4" s="345"/>
      <c r="L4" s="345"/>
      <c r="O4" s="126"/>
    </row>
    <row r="5" spans="2:15" s="42" customFormat="1" ht="6" customHeight="1" x14ac:dyDescent="0.3">
      <c r="B5" s="345"/>
      <c r="C5" s="345"/>
      <c r="D5" s="345"/>
      <c r="E5" s="345"/>
      <c r="F5" s="345"/>
      <c r="G5" s="345"/>
      <c r="H5" s="345"/>
      <c r="I5" s="345"/>
      <c r="J5" s="345"/>
      <c r="K5" s="345"/>
      <c r="L5" s="345"/>
      <c r="O5" s="126"/>
    </row>
    <row r="6" spans="2:15" s="42" customFormat="1" ht="14.4" thickBot="1" x14ac:dyDescent="0.35">
      <c r="B6" s="394"/>
      <c r="C6" s="394"/>
      <c r="D6" s="394"/>
      <c r="E6" s="394"/>
      <c r="F6" s="394"/>
      <c r="G6" s="394"/>
      <c r="H6" s="394"/>
      <c r="I6" s="394"/>
      <c r="J6" s="394"/>
      <c r="K6" s="394"/>
      <c r="L6" s="394"/>
      <c r="O6" s="126"/>
    </row>
    <row r="7" spans="2:15" s="44" customFormat="1" ht="15" x14ac:dyDescent="0.3">
      <c r="B7" s="404" t="s">
        <v>24</v>
      </c>
      <c r="C7" s="405"/>
      <c r="D7" s="405"/>
      <c r="E7" s="405"/>
      <c r="F7" s="405"/>
      <c r="G7" s="405"/>
      <c r="H7" s="405"/>
      <c r="I7" s="405"/>
      <c r="J7" s="405"/>
      <c r="K7" s="405"/>
      <c r="L7" s="406"/>
      <c r="O7" s="128"/>
    </row>
    <row r="8" spans="2:15" s="42" customFormat="1" ht="6.75" customHeight="1" x14ac:dyDescent="0.3">
      <c r="B8" s="49"/>
      <c r="C8" s="50"/>
      <c r="D8" s="51"/>
      <c r="E8" s="51"/>
      <c r="F8" s="51"/>
      <c r="G8" s="51"/>
      <c r="H8" s="51"/>
      <c r="I8" s="51"/>
      <c r="J8" s="51"/>
      <c r="K8" s="399"/>
      <c r="L8" s="400"/>
      <c r="O8" s="126"/>
    </row>
    <row r="9" spans="2:15" s="42" customFormat="1" x14ac:dyDescent="0.3">
      <c r="B9" s="49"/>
      <c r="C9" s="52"/>
      <c r="D9" s="52"/>
      <c r="E9" s="52"/>
      <c r="F9" s="45"/>
      <c r="G9" s="401" t="s">
        <v>24</v>
      </c>
      <c r="H9" s="402"/>
      <c r="I9" s="402"/>
      <c r="J9" s="402"/>
      <c r="K9" s="403"/>
      <c r="L9" s="92" t="s">
        <v>97</v>
      </c>
      <c r="O9" s="126">
        <v>1</v>
      </c>
    </row>
    <row r="10" spans="2:15" s="42" customFormat="1" x14ac:dyDescent="0.3">
      <c r="B10" s="397" t="s">
        <v>96</v>
      </c>
      <c r="C10" s="398"/>
      <c r="D10" s="398"/>
      <c r="E10" s="398"/>
      <c r="F10" s="46"/>
      <c r="G10" s="391"/>
      <c r="H10" s="392"/>
      <c r="I10" s="392"/>
      <c r="J10" s="392"/>
      <c r="K10" s="393"/>
      <c r="L10" s="99"/>
      <c r="O10" s="126">
        <v>2</v>
      </c>
    </row>
    <row r="11" spans="2:15" s="42" customFormat="1" x14ac:dyDescent="0.3">
      <c r="B11" s="397"/>
      <c r="C11" s="398"/>
      <c r="D11" s="398"/>
      <c r="E11" s="398"/>
      <c r="F11" s="45"/>
      <c r="G11" s="391"/>
      <c r="H11" s="392"/>
      <c r="I11" s="392"/>
      <c r="J11" s="392"/>
      <c r="K11" s="393"/>
      <c r="L11" s="99"/>
      <c r="O11" s="126">
        <v>3</v>
      </c>
    </row>
    <row r="12" spans="2:15" s="42" customFormat="1" x14ac:dyDescent="0.3">
      <c r="B12" s="397"/>
      <c r="C12" s="398"/>
      <c r="D12" s="398"/>
      <c r="E12" s="398"/>
      <c r="F12" s="45"/>
      <c r="G12" s="391"/>
      <c r="H12" s="392"/>
      <c r="I12" s="392"/>
      <c r="J12" s="392"/>
      <c r="K12" s="393"/>
      <c r="L12" s="99"/>
      <c r="O12" s="126">
        <v>4</v>
      </c>
    </row>
    <row r="13" spans="2:15" s="42" customFormat="1" x14ac:dyDescent="0.3">
      <c r="B13" s="397"/>
      <c r="C13" s="398"/>
      <c r="D13" s="398"/>
      <c r="E13" s="398"/>
      <c r="F13" s="45"/>
      <c r="G13" s="391"/>
      <c r="H13" s="392"/>
      <c r="I13" s="392"/>
      <c r="J13" s="392"/>
      <c r="K13" s="393"/>
      <c r="L13" s="99"/>
      <c r="O13" s="126">
        <v>5</v>
      </c>
    </row>
    <row r="14" spans="2:15" s="42" customFormat="1" x14ac:dyDescent="0.3">
      <c r="B14" s="397"/>
      <c r="C14" s="398"/>
      <c r="D14" s="398"/>
      <c r="E14" s="398"/>
      <c r="F14" s="45"/>
      <c r="G14" s="391"/>
      <c r="H14" s="392"/>
      <c r="I14" s="392"/>
      <c r="J14" s="392"/>
      <c r="K14" s="393"/>
      <c r="L14" s="99"/>
      <c r="O14" s="126"/>
    </row>
    <row r="15" spans="2:15" s="42" customFormat="1" x14ac:dyDescent="0.3">
      <c r="B15" s="397"/>
      <c r="C15" s="398"/>
      <c r="D15" s="398"/>
      <c r="E15" s="398"/>
      <c r="F15" s="45"/>
      <c r="G15" s="391"/>
      <c r="H15" s="392"/>
      <c r="I15" s="392"/>
      <c r="J15" s="392"/>
      <c r="K15" s="393"/>
      <c r="L15" s="99"/>
      <c r="O15" s="126"/>
    </row>
    <row r="16" spans="2:15" s="42" customFormat="1" x14ac:dyDescent="0.3">
      <c r="B16" s="397"/>
      <c r="C16" s="398"/>
      <c r="D16" s="398"/>
      <c r="E16" s="398"/>
      <c r="F16" s="45"/>
      <c r="G16" s="391"/>
      <c r="H16" s="392"/>
      <c r="I16" s="392"/>
      <c r="J16" s="392"/>
      <c r="K16" s="393"/>
      <c r="L16" s="99"/>
      <c r="O16" s="126"/>
    </row>
    <row r="17" spans="2:15" s="42" customFormat="1" x14ac:dyDescent="0.3">
      <c r="B17" s="397"/>
      <c r="C17" s="398"/>
      <c r="D17" s="398"/>
      <c r="E17" s="398"/>
      <c r="F17" s="45"/>
      <c r="G17" s="391"/>
      <c r="H17" s="392"/>
      <c r="I17" s="392"/>
      <c r="J17" s="392"/>
      <c r="K17" s="393"/>
      <c r="L17" s="99"/>
      <c r="O17" s="126"/>
    </row>
    <row r="18" spans="2:15" s="42" customFormat="1" x14ac:dyDescent="0.3">
      <c r="B18" s="397"/>
      <c r="C18" s="398"/>
      <c r="D18" s="398"/>
      <c r="E18" s="398"/>
      <c r="F18" s="45"/>
      <c r="G18" s="391"/>
      <c r="H18" s="392"/>
      <c r="I18" s="392"/>
      <c r="J18" s="392"/>
      <c r="K18" s="393"/>
      <c r="L18" s="99"/>
      <c r="O18" s="126"/>
    </row>
    <row r="19" spans="2:15" s="42" customFormat="1" x14ac:dyDescent="0.3">
      <c r="B19" s="397"/>
      <c r="C19" s="398"/>
      <c r="D19" s="398"/>
      <c r="E19" s="398"/>
      <c r="F19" s="45"/>
      <c r="G19" s="391"/>
      <c r="H19" s="392"/>
      <c r="I19" s="392"/>
      <c r="J19" s="392"/>
      <c r="K19" s="393"/>
      <c r="L19" s="99"/>
      <c r="O19" s="126"/>
    </row>
    <row r="20" spans="2:15" s="44" customFormat="1" ht="15" x14ac:dyDescent="0.3">
      <c r="B20" s="397"/>
      <c r="C20" s="398"/>
      <c r="D20" s="398"/>
      <c r="E20" s="398"/>
      <c r="F20" s="45"/>
      <c r="G20" s="391"/>
      <c r="H20" s="392"/>
      <c r="I20" s="392"/>
      <c r="J20" s="392"/>
      <c r="K20" s="393"/>
      <c r="L20" s="99"/>
      <c r="M20" s="47"/>
      <c r="O20" s="128"/>
    </row>
    <row r="21" spans="2:15" s="44" customFormat="1" ht="15" x14ac:dyDescent="0.3">
      <c r="B21" s="397"/>
      <c r="C21" s="398"/>
      <c r="D21" s="398"/>
      <c r="E21" s="398"/>
      <c r="F21" s="45"/>
      <c r="G21" s="391"/>
      <c r="H21" s="392"/>
      <c r="I21" s="392"/>
      <c r="J21" s="392"/>
      <c r="K21" s="393"/>
      <c r="L21" s="99"/>
      <c r="M21" s="47"/>
      <c r="O21" s="128"/>
    </row>
    <row r="22" spans="2:15" s="44" customFormat="1" ht="15" x14ac:dyDescent="0.3">
      <c r="B22" s="397"/>
      <c r="C22" s="398"/>
      <c r="D22" s="398"/>
      <c r="E22" s="398"/>
      <c r="F22" s="45"/>
      <c r="G22" s="391"/>
      <c r="H22" s="392"/>
      <c r="I22" s="392"/>
      <c r="J22" s="392"/>
      <c r="K22" s="393"/>
      <c r="L22" s="99"/>
      <c r="M22" s="47"/>
      <c r="O22" s="128"/>
    </row>
    <row r="23" spans="2:15" s="44" customFormat="1" ht="15" x14ac:dyDescent="0.3">
      <c r="B23" s="397"/>
      <c r="C23" s="398"/>
      <c r="D23" s="398"/>
      <c r="E23" s="398"/>
      <c r="F23" s="45"/>
      <c r="G23" s="391"/>
      <c r="H23" s="392"/>
      <c r="I23" s="392"/>
      <c r="J23" s="392"/>
      <c r="K23" s="393"/>
      <c r="L23" s="99"/>
      <c r="M23" s="47"/>
      <c r="O23" s="128"/>
    </row>
    <row r="24" spans="2:15" s="44" customFormat="1" ht="15" x14ac:dyDescent="0.3">
      <c r="B24" s="397"/>
      <c r="C24" s="398"/>
      <c r="D24" s="398"/>
      <c r="E24" s="398"/>
      <c r="F24" s="45"/>
      <c r="G24" s="391"/>
      <c r="H24" s="392"/>
      <c r="I24" s="392"/>
      <c r="J24" s="392"/>
      <c r="K24" s="393"/>
      <c r="L24" s="99"/>
      <c r="M24" s="47"/>
      <c r="O24" s="128"/>
    </row>
    <row r="25" spans="2:15" s="42" customFormat="1" x14ac:dyDescent="0.3">
      <c r="B25" s="397"/>
      <c r="C25" s="398"/>
      <c r="D25" s="398"/>
      <c r="E25" s="398"/>
      <c r="F25" s="46"/>
      <c r="G25" s="391"/>
      <c r="H25" s="392"/>
      <c r="I25" s="392"/>
      <c r="J25" s="392"/>
      <c r="K25" s="393"/>
      <c r="L25" s="99"/>
      <c r="O25" s="126"/>
    </row>
    <row r="26" spans="2:15" s="42" customFormat="1" ht="6.75" customHeight="1" thickBot="1" x14ac:dyDescent="0.35">
      <c r="B26" s="53"/>
      <c r="C26" s="54"/>
      <c r="D26" s="54"/>
      <c r="E26" s="54"/>
      <c r="F26" s="54"/>
      <c r="G26" s="54"/>
      <c r="H26" s="54"/>
      <c r="I26" s="54"/>
      <c r="J26" s="54"/>
      <c r="K26" s="55"/>
      <c r="L26" s="82"/>
      <c r="O26" s="126"/>
    </row>
    <row r="33" spans="6:8" x14ac:dyDescent="0.25">
      <c r="F33" s="395"/>
      <c r="G33" s="396"/>
      <c r="H33" s="396"/>
    </row>
    <row r="34" spans="6:8" x14ac:dyDescent="0.25">
      <c r="F34" s="395"/>
      <c r="G34" s="396"/>
      <c r="H34" s="396"/>
    </row>
    <row r="35" spans="6:8" x14ac:dyDescent="0.25">
      <c r="F35" s="395"/>
      <c r="G35" s="396"/>
      <c r="H35" s="396"/>
    </row>
    <row r="36" spans="6:8" x14ac:dyDescent="0.25">
      <c r="F36" s="395"/>
      <c r="G36" s="396"/>
      <c r="H36" s="396"/>
    </row>
    <row r="37" spans="6:8" x14ac:dyDescent="0.25">
      <c r="F37" s="395"/>
      <c r="G37" s="396"/>
      <c r="H37" s="396"/>
    </row>
    <row r="38" spans="6:8" x14ac:dyDescent="0.25">
      <c r="F38" s="395"/>
      <c r="G38" s="396"/>
      <c r="H38" s="396"/>
    </row>
    <row r="39" spans="6:8" x14ac:dyDescent="0.25">
      <c r="F39" s="395"/>
      <c r="G39" s="396"/>
      <c r="H39" s="396"/>
    </row>
    <row r="40" spans="6:8" x14ac:dyDescent="0.25">
      <c r="F40" s="395"/>
      <c r="G40" s="396"/>
      <c r="H40" s="396"/>
    </row>
    <row r="41" spans="6:8" x14ac:dyDescent="0.25">
      <c r="F41" s="395"/>
      <c r="G41" s="396"/>
      <c r="H41" s="396"/>
    </row>
    <row r="42" spans="6:8" x14ac:dyDescent="0.25">
      <c r="F42" s="395"/>
      <c r="G42" s="396"/>
      <c r="H42" s="396"/>
    </row>
    <row r="43" spans="6:8" x14ac:dyDescent="0.25">
      <c r="F43" s="395"/>
      <c r="G43" s="396"/>
      <c r="H43" s="396"/>
    </row>
    <row r="44" spans="6:8" x14ac:dyDescent="0.25">
      <c r="F44" s="395"/>
      <c r="G44" s="396"/>
      <c r="H44" s="396"/>
    </row>
    <row r="45" spans="6:8" x14ac:dyDescent="0.25">
      <c r="F45" s="395"/>
      <c r="G45" s="396"/>
      <c r="H45" s="396"/>
    </row>
    <row r="46" spans="6:8" x14ac:dyDescent="0.25">
      <c r="F46" s="395"/>
      <c r="G46" s="396"/>
      <c r="H46" s="396"/>
    </row>
    <row r="47" spans="6:8" x14ac:dyDescent="0.25">
      <c r="F47" s="395"/>
      <c r="G47" s="396"/>
      <c r="H47" s="396"/>
    </row>
    <row r="48" spans="6:8" x14ac:dyDescent="0.25">
      <c r="F48" s="395"/>
      <c r="G48" s="396"/>
      <c r="H48" s="396"/>
    </row>
    <row r="49" spans="6:8" x14ac:dyDescent="0.25">
      <c r="F49" s="395"/>
      <c r="G49" s="396"/>
      <c r="H49" s="396"/>
    </row>
  </sheetData>
  <sheetProtection algorithmName="SHA-512" hashValue="KzCXTqHYaW0Pf9bHj1iWm6iM9ycd3ELh2PLcSc5DwuJb07efcF7fSOKR4fw6dOM759TWDpq7bncVSCU/fP1jzQ==" saltValue="zanBy978toiEMV/RCy7mIA==" spinCount="100000" sheet="1" selectLockedCells="1"/>
  <mergeCells count="23">
    <mergeCell ref="G18:K18"/>
    <mergeCell ref="G19:K19"/>
    <mergeCell ref="G13:K13"/>
    <mergeCell ref="G14:K14"/>
    <mergeCell ref="G15:K15"/>
    <mergeCell ref="G16:K16"/>
    <mergeCell ref="G17:K17"/>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s>
  <dataValidations count="1">
    <dataValidation type="list" allowBlank="1" showInputMessage="1" showErrorMessage="1" sqref="L10:L25" xr:uid="{EC4E4C91-9D40-4087-94F2-90166C3EABAA}">
      <formula1>$O$7:$O$13</formula1>
    </dataValidation>
  </dataValidations>
  <printOptions horizontalCentered="1"/>
  <pageMargins left="0" right="0" top="0" bottom="0" header="0" footer="0"/>
  <pageSetup paperSize="9" scale="73" orientation="portrait"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8DF2-5C9F-48A7-A693-0A79976057C0}">
  <sheetPr>
    <pageSetUpPr fitToPage="1"/>
  </sheetPr>
  <dimension ref="A1:M63"/>
  <sheetViews>
    <sheetView view="pageBreakPreview" zoomScaleNormal="100" zoomScaleSheetLayoutView="100" workbookViewId="0">
      <selection activeCell="H56" sqref="H56"/>
    </sheetView>
  </sheetViews>
  <sheetFormatPr defaultColWidth="9.109375" defaultRowHeight="13.2" x14ac:dyDescent="0.25"/>
  <cols>
    <col min="1" max="1" width="2.33203125" style="9" customWidth="1"/>
    <col min="2" max="3" width="19.109375" style="15" customWidth="1"/>
    <col min="4" max="4" width="5.33203125" style="15" customWidth="1"/>
    <col min="5" max="8" width="11.5546875" style="15" customWidth="1"/>
    <col min="9" max="9" width="2.33203125" style="10" customWidth="1"/>
    <col min="10" max="13" width="9.109375" style="15"/>
    <col min="14" max="16384" width="9.109375" style="16"/>
  </cols>
  <sheetData>
    <row r="1" spans="1:13" s="9" customFormat="1" x14ac:dyDescent="0.25">
      <c r="B1" s="10"/>
      <c r="C1" s="10"/>
      <c r="D1" s="10"/>
      <c r="E1" s="10"/>
      <c r="F1" s="10"/>
      <c r="G1" s="10"/>
      <c r="H1" s="10"/>
      <c r="I1" s="10"/>
      <c r="J1" s="10"/>
      <c r="K1" s="10"/>
      <c r="L1" s="10"/>
      <c r="M1" s="10"/>
    </row>
    <row r="2" spans="1:13" s="1" customFormat="1" x14ac:dyDescent="0.3"/>
    <row r="3" spans="1:13" s="1" customFormat="1" ht="15.75" customHeight="1" x14ac:dyDescent="0.3">
      <c r="B3" s="345" t="s">
        <v>39</v>
      </c>
      <c r="C3" s="345"/>
      <c r="D3" s="345"/>
      <c r="E3" s="345"/>
      <c r="F3" s="345"/>
      <c r="G3" s="345"/>
      <c r="H3" s="345"/>
    </row>
    <row r="4" spans="1:13" s="1" customFormat="1" ht="15" customHeight="1" x14ac:dyDescent="0.3">
      <c r="B4" s="345"/>
      <c r="C4" s="345"/>
      <c r="D4" s="345"/>
      <c r="E4" s="345"/>
      <c r="F4" s="345"/>
      <c r="G4" s="345"/>
      <c r="H4" s="345"/>
    </row>
    <row r="5" spans="1:13" s="1" customFormat="1" ht="15" customHeight="1" x14ac:dyDescent="0.3">
      <c r="B5" s="345"/>
      <c r="C5" s="345"/>
      <c r="D5" s="345"/>
      <c r="E5" s="345"/>
      <c r="F5" s="345"/>
      <c r="G5" s="345"/>
      <c r="H5" s="345"/>
    </row>
    <row r="6" spans="1:13" s="1" customFormat="1" ht="15" customHeight="1" thickBot="1" x14ac:dyDescent="0.35">
      <c r="B6" s="11"/>
      <c r="C6" s="11"/>
      <c r="D6" s="11"/>
      <c r="E6" s="11"/>
      <c r="F6" s="11"/>
      <c r="G6" s="11"/>
      <c r="H6" s="11"/>
    </row>
    <row r="7" spans="1:13" s="1" customFormat="1" ht="15" customHeight="1" x14ac:dyDescent="0.3">
      <c r="B7" s="424" t="s">
        <v>7</v>
      </c>
      <c r="C7" s="425"/>
      <c r="D7" s="425"/>
      <c r="E7" s="426">
        <f>'Cost Estimate'!E8</f>
        <v>0</v>
      </c>
      <c r="F7" s="427"/>
      <c r="G7" s="427"/>
      <c r="H7" s="428"/>
      <c r="I7" s="23"/>
    </row>
    <row r="8" spans="1:13" s="1" customFormat="1" ht="6.75" customHeight="1" x14ac:dyDescent="0.3">
      <c r="B8" s="26"/>
      <c r="C8" s="12"/>
      <c r="D8" s="12"/>
      <c r="E8" s="12"/>
      <c r="F8" s="12"/>
      <c r="G8" s="12"/>
      <c r="H8" s="27"/>
      <c r="I8" s="23"/>
    </row>
    <row r="9" spans="1:13" s="1" customFormat="1" ht="15" customHeight="1" x14ac:dyDescent="0.3">
      <c r="B9" s="429" t="s">
        <v>81</v>
      </c>
      <c r="C9" s="339"/>
      <c r="D9" s="339"/>
      <c r="E9" s="433">
        <f>'Cost Estimate'!E10</f>
        <v>0</v>
      </c>
      <c r="F9" s="434"/>
      <c r="G9" s="434"/>
      <c r="H9" s="435"/>
      <c r="I9" s="23"/>
    </row>
    <row r="10" spans="1:13" s="1" customFormat="1" ht="6.75" customHeight="1" x14ac:dyDescent="0.3">
      <c r="B10" s="26"/>
      <c r="C10" s="12"/>
      <c r="D10" s="12"/>
      <c r="E10" s="12"/>
      <c r="F10" s="12"/>
      <c r="G10" s="12"/>
      <c r="H10" s="27"/>
      <c r="I10" s="23"/>
    </row>
    <row r="11" spans="1:13" s="1" customFormat="1" ht="15" customHeight="1" x14ac:dyDescent="0.3">
      <c r="B11" s="429" t="s">
        <v>115</v>
      </c>
      <c r="C11" s="339"/>
      <c r="D11" s="339"/>
      <c r="E11" s="430">
        <f>SUM('Cost Estimate'!K67:L67)</f>
        <v>0</v>
      </c>
      <c r="F11" s="431"/>
      <c r="G11" s="431"/>
      <c r="H11" s="432"/>
      <c r="I11" s="23"/>
    </row>
    <row r="12" spans="1:13" s="1" customFormat="1" ht="6.75" customHeight="1" x14ac:dyDescent="0.3">
      <c r="B12" s="26"/>
      <c r="C12" s="12"/>
      <c r="D12" s="12"/>
      <c r="E12" s="12"/>
      <c r="F12" s="12"/>
      <c r="G12" s="12"/>
      <c r="H12" s="27"/>
      <c r="I12" s="23"/>
    </row>
    <row r="13" spans="1:13" s="1" customFormat="1" ht="15" customHeight="1" x14ac:dyDescent="0.3">
      <c r="B13" s="429" t="s">
        <v>40</v>
      </c>
      <c r="C13" s="339"/>
      <c r="D13" s="339"/>
      <c r="E13" s="437">
        <f>SUM('Cost Estimate'!J24:K24)</f>
        <v>0</v>
      </c>
      <c r="F13" s="438"/>
      <c r="G13" s="439" t="s">
        <v>38</v>
      </c>
      <c r="H13" s="440"/>
      <c r="I13" s="23"/>
    </row>
    <row r="14" spans="1:13" s="1" customFormat="1" ht="6.75" customHeight="1" thickBot="1" x14ac:dyDescent="0.35">
      <c r="B14" s="39"/>
      <c r="C14" s="40"/>
      <c r="D14" s="40"/>
      <c r="E14" s="40"/>
      <c r="F14" s="40"/>
      <c r="G14" s="40"/>
      <c r="H14" s="41"/>
      <c r="I14" s="23"/>
    </row>
    <row r="15" spans="1:13" s="9" customFormat="1" x14ac:dyDescent="0.25">
      <c r="B15" s="28"/>
      <c r="C15" s="24"/>
      <c r="D15" s="24"/>
      <c r="E15" s="24"/>
      <c r="F15" s="24"/>
      <c r="G15" s="24"/>
      <c r="H15" s="29"/>
      <c r="I15" s="24"/>
      <c r="J15" s="10"/>
      <c r="K15" s="10"/>
      <c r="L15" s="10"/>
      <c r="M15" s="10"/>
    </row>
    <row r="16" spans="1:13" s="14" customFormat="1" ht="105" customHeight="1" x14ac:dyDescent="0.2">
      <c r="A16" s="13"/>
      <c r="B16" s="30" t="s">
        <v>35</v>
      </c>
      <c r="C16" s="409" t="s">
        <v>36</v>
      </c>
      <c r="D16" s="409"/>
      <c r="E16" s="409" t="s">
        <v>37</v>
      </c>
      <c r="F16" s="409"/>
      <c r="G16" s="409" t="s">
        <v>41</v>
      </c>
      <c r="H16" s="410"/>
      <c r="I16" s="25"/>
    </row>
    <row r="17" spans="2:9" x14ac:dyDescent="0.25">
      <c r="B17" s="436" t="s">
        <v>27</v>
      </c>
      <c r="C17" s="409" t="s">
        <v>28</v>
      </c>
      <c r="D17" s="409"/>
      <c r="E17" s="417"/>
      <c r="F17" s="417"/>
      <c r="G17" s="407">
        <f>E17</f>
        <v>0</v>
      </c>
      <c r="H17" s="408"/>
      <c r="I17" s="24"/>
    </row>
    <row r="18" spans="2:9" x14ac:dyDescent="0.25">
      <c r="B18" s="436"/>
      <c r="C18" s="409" t="s">
        <v>29</v>
      </c>
      <c r="D18" s="409"/>
      <c r="E18" s="417"/>
      <c r="F18" s="417"/>
      <c r="G18" s="407">
        <f t="shared" ref="G18:G32" si="0">G17+E18</f>
        <v>0</v>
      </c>
      <c r="H18" s="408"/>
      <c r="I18" s="24"/>
    </row>
    <row r="19" spans="2:9" x14ac:dyDescent="0.25">
      <c r="B19" s="436"/>
      <c r="C19" s="409" t="s">
        <v>30</v>
      </c>
      <c r="D19" s="409"/>
      <c r="E19" s="417"/>
      <c r="F19" s="417"/>
      <c r="G19" s="407">
        <f t="shared" si="0"/>
        <v>0</v>
      </c>
      <c r="H19" s="408"/>
      <c r="I19" s="24"/>
    </row>
    <row r="20" spans="2:9" x14ac:dyDescent="0.25">
      <c r="B20" s="436"/>
      <c r="C20" s="409" t="s">
        <v>31</v>
      </c>
      <c r="D20" s="409"/>
      <c r="E20" s="417"/>
      <c r="F20" s="417"/>
      <c r="G20" s="407">
        <f t="shared" si="0"/>
        <v>0</v>
      </c>
      <c r="H20" s="408"/>
      <c r="I20" s="24"/>
    </row>
    <row r="21" spans="2:9" x14ac:dyDescent="0.25">
      <c r="B21" s="436" t="s">
        <v>34</v>
      </c>
      <c r="C21" s="409" t="s">
        <v>28</v>
      </c>
      <c r="D21" s="409"/>
      <c r="E21" s="417"/>
      <c r="F21" s="417"/>
      <c r="G21" s="407">
        <f t="shared" si="0"/>
        <v>0</v>
      </c>
      <c r="H21" s="408"/>
      <c r="I21" s="24"/>
    </row>
    <row r="22" spans="2:9" x14ac:dyDescent="0.25">
      <c r="B22" s="436"/>
      <c r="C22" s="409" t="s">
        <v>29</v>
      </c>
      <c r="D22" s="409"/>
      <c r="E22" s="417"/>
      <c r="F22" s="417"/>
      <c r="G22" s="407">
        <f t="shared" si="0"/>
        <v>0</v>
      </c>
      <c r="H22" s="408"/>
      <c r="I22" s="24"/>
    </row>
    <row r="23" spans="2:9" x14ac:dyDescent="0.25">
      <c r="B23" s="436"/>
      <c r="C23" s="409" t="s">
        <v>30</v>
      </c>
      <c r="D23" s="409"/>
      <c r="E23" s="417"/>
      <c r="F23" s="417"/>
      <c r="G23" s="407">
        <f t="shared" si="0"/>
        <v>0</v>
      </c>
      <c r="H23" s="408"/>
      <c r="I23" s="24"/>
    </row>
    <row r="24" spans="2:9" x14ac:dyDescent="0.25">
      <c r="B24" s="436"/>
      <c r="C24" s="409" t="s">
        <v>31</v>
      </c>
      <c r="D24" s="409"/>
      <c r="E24" s="417"/>
      <c r="F24" s="417"/>
      <c r="G24" s="407">
        <f t="shared" si="0"/>
        <v>0</v>
      </c>
      <c r="H24" s="408"/>
      <c r="I24" s="24"/>
    </row>
    <row r="25" spans="2:9" x14ac:dyDescent="0.25">
      <c r="B25" s="436" t="s">
        <v>33</v>
      </c>
      <c r="C25" s="409" t="s">
        <v>28</v>
      </c>
      <c r="D25" s="409"/>
      <c r="E25" s="417"/>
      <c r="F25" s="417"/>
      <c r="G25" s="407">
        <f t="shared" si="0"/>
        <v>0</v>
      </c>
      <c r="H25" s="408"/>
      <c r="I25" s="24"/>
    </row>
    <row r="26" spans="2:9" x14ac:dyDescent="0.25">
      <c r="B26" s="436"/>
      <c r="C26" s="409" t="s">
        <v>29</v>
      </c>
      <c r="D26" s="409"/>
      <c r="E26" s="417"/>
      <c r="F26" s="417"/>
      <c r="G26" s="407">
        <f t="shared" si="0"/>
        <v>0</v>
      </c>
      <c r="H26" s="408"/>
      <c r="I26" s="24"/>
    </row>
    <row r="27" spans="2:9" x14ac:dyDescent="0.25">
      <c r="B27" s="436"/>
      <c r="C27" s="409" t="s">
        <v>30</v>
      </c>
      <c r="D27" s="409"/>
      <c r="E27" s="417"/>
      <c r="F27" s="417"/>
      <c r="G27" s="407">
        <f t="shared" si="0"/>
        <v>0</v>
      </c>
      <c r="H27" s="408"/>
      <c r="I27" s="24"/>
    </row>
    <row r="28" spans="2:9" x14ac:dyDescent="0.25">
      <c r="B28" s="436"/>
      <c r="C28" s="409" t="s">
        <v>31</v>
      </c>
      <c r="D28" s="409"/>
      <c r="E28" s="417"/>
      <c r="F28" s="417"/>
      <c r="G28" s="407">
        <f t="shared" si="0"/>
        <v>0</v>
      </c>
      <c r="H28" s="408"/>
      <c r="I28" s="24"/>
    </row>
    <row r="29" spans="2:9" x14ac:dyDescent="0.25">
      <c r="B29" s="436" t="s">
        <v>32</v>
      </c>
      <c r="C29" s="409" t="s">
        <v>28</v>
      </c>
      <c r="D29" s="409"/>
      <c r="E29" s="417"/>
      <c r="F29" s="417"/>
      <c r="G29" s="407">
        <f t="shared" si="0"/>
        <v>0</v>
      </c>
      <c r="H29" s="408"/>
      <c r="I29" s="24"/>
    </row>
    <row r="30" spans="2:9" x14ac:dyDescent="0.25">
      <c r="B30" s="436"/>
      <c r="C30" s="409" t="s">
        <v>29</v>
      </c>
      <c r="D30" s="409"/>
      <c r="E30" s="417"/>
      <c r="F30" s="417"/>
      <c r="G30" s="407">
        <f t="shared" si="0"/>
        <v>0</v>
      </c>
      <c r="H30" s="408"/>
      <c r="I30" s="24"/>
    </row>
    <row r="31" spans="2:9" x14ac:dyDescent="0.25">
      <c r="B31" s="436"/>
      <c r="C31" s="409" t="s">
        <v>30</v>
      </c>
      <c r="D31" s="409"/>
      <c r="E31" s="417"/>
      <c r="F31" s="417"/>
      <c r="G31" s="407">
        <f t="shared" si="0"/>
        <v>0</v>
      </c>
      <c r="H31" s="408"/>
      <c r="I31" s="24"/>
    </row>
    <row r="32" spans="2:9" x14ac:dyDescent="0.25">
      <c r="B32" s="436"/>
      <c r="C32" s="409" t="s">
        <v>31</v>
      </c>
      <c r="D32" s="409"/>
      <c r="E32" s="417"/>
      <c r="F32" s="417"/>
      <c r="G32" s="407">
        <f t="shared" si="0"/>
        <v>0</v>
      </c>
      <c r="H32" s="408"/>
      <c r="I32" s="24"/>
    </row>
    <row r="33" spans="2:9" x14ac:dyDescent="0.25">
      <c r="B33" s="31"/>
      <c r="C33" s="32"/>
      <c r="D33" s="32"/>
      <c r="E33" s="33"/>
      <c r="F33" s="33"/>
      <c r="G33" s="33"/>
      <c r="H33" s="34"/>
      <c r="I33" s="24"/>
    </row>
    <row r="34" spans="2:9" x14ac:dyDescent="0.25">
      <c r="B34" s="31"/>
      <c r="C34" s="32"/>
      <c r="D34" s="32"/>
      <c r="E34" s="33"/>
      <c r="F34" s="33"/>
      <c r="G34" s="33"/>
      <c r="H34" s="34"/>
      <c r="I34" s="24"/>
    </row>
    <row r="35" spans="2:9" x14ac:dyDescent="0.25">
      <c r="B35" s="31"/>
      <c r="C35" s="32"/>
      <c r="D35" s="32"/>
      <c r="E35" s="33"/>
      <c r="F35" s="33"/>
      <c r="G35" s="33"/>
      <c r="H35" s="34"/>
      <c r="I35" s="24"/>
    </row>
    <row r="36" spans="2:9" x14ac:dyDescent="0.25">
      <c r="B36" s="31"/>
      <c r="C36" s="32"/>
      <c r="D36" s="32"/>
      <c r="E36" s="33"/>
      <c r="F36" s="33"/>
      <c r="G36" s="33"/>
      <c r="H36" s="34"/>
      <c r="I36" s="24"/>
    </row>
    <row r="37" spans="2:9" x14ac:dyDescent="0.25">
      <c r="B37" s="31"/>
      <c r="C37" s="32"/>
      <c r="D37" s="32"/>
      <c r="E37" s="33"/>
      <c r="F37" s="33"/>
      <c r="G37" s="33"/>
      <c r="H37" s="34"/>
      <c r="I37" s="24"/>
    </row>
    <row r="38" spans="2:9" x14ac:dyDescent="0.25">
      <c r="B38" s="31"/>
      <c r="C38" s="32"/>
      <c r="D38" s="32"/>
      <c r="E38" s="33"/>
      <c r="F38" s="33"/>
      <c r="G38" s="33"/>
      <c r="H38" s="34"/>
      <c r="I38" s="24"/>
    </row>
    <row r="39" spans="2:9" x14ac:dyDescent="0.25">
      <c r="B39" s="31"/>
      <c r="C39" s="32"/>
      <c r="D39" s="32"/>
      <c r="E39" s="33"/>
      <c r="F39" s="33"/>
      <c r="G39" s="33"/>
      <c r="H39" s="34"/>
      <c r="I39" s="24"/>
    </row>
    <row r="40" spans="2:9" x14ac:dyDescent="0.25">
      <c r="B40" s="31"/>
      <c r="C40" s="32"/>
      <c r="D40" s="32"/>
      <c r="E40" s="33"/>
      <c r="F40" s="33"/>
      <c r="G40" s="33"/>
      <c r="H40" s="34"/>
      <c r="I40" s="24"/>
    </row>
    <row r="41" spans="2:9" x14ac:dyDescent="0.25">
      <c r="B41" s="31"/>
      <c r="C41" s="32"/>
      <c r="D41" s="32"/>
      <c r="E41" s="33"/>
      <c r="F41" s="33"/>
      <c r="G41" s="33"/>
      <c r="H41" s="34"/>
      <c r="I41" s="24"/>
    </row>
    <row r="42" spans="2:9" x14ac:dyDescent="0.25">
      <c r="B42" s="31"/>
      <c r="C42" s="32"/>
      <c r="D42" s="32"/>
      <c r="E42" s="33"/>
      <c r="F42" s="33"/>
      <c r="G42" s="33"/>
      <c r="H42" s="34"/>
      <c r="I42" s="24"/>
    </row>
    <row r="43" spans="2:9" x14ac:dyDescent="0.25">
      <c r="B43" s="31"/>
      <c r="C43" s="32"/>
      <c r="D43" s="32"/>
      <c r="E43" s="33"/>
      <c r="F43" s="33"/>
      <c r="G43" s="33"/>
      <c r="H43" s="34"/>
      <c r="I43" s="24"/>
    </row>
    <row r="44" spans="2:9" x14ac:dyDescent="0.25">
      <c r="B44" s="31"/>
      <c r="C44" s="32"/>
      <c r="D44" s="32"/>
      <c r="E44" s="33"/>
      <c r="F44" s="33"/>
      <c r="G44" s="33"/>
      <c r="H44" s="34"/>
      <c r="I44" s="24"/>
    </row>
    <row r="45" spans="2:9" x14ac:dyDescent="0.25">
      <c r="B45" s="31"/>
      <c r="C45" s="32"/>
      <c r="D45" s="32"/>
      <c r="E45" s="33"/>
      <c r="F45" s="33"/>
      <c r="G45" s="33"/>
      <c r="H45" s="34"/>
      <c r="I45" s="24"/>
    </row>
    <row r="46" spans="2:9" x14ac:dyDescent="0.25">
      <c r="B46" s="31"/>
      <c r="C46" s="32"/>
      <c r="D46" s="32"/>
      <c r="E46" s="33"/>
      <c r="F46" s="33"/>
      <c r="G46" s="33"/>
      <c r="H46" s="34"/>
      <c r="I46" s="24"/>
    </row>
    <row r="47" spans="2:9" x14ac:dyDescent="0.25">
      <c r="B47" s="31"/>
      <c r="C47" s="32"/>
      <c r="D47" s="32"/>
      <c r="E47" s="33"/>
      <c r="F47" s="33"/>
      <c r="G47" s="33"/>
      <c r="H47" s="34"/>
      <c r="I47" s="24"/>
    </row>
    <row r="48" spans="2:9" x14ac:dyDescent="0.25">
      <c r="B48" s="31"/>
      <c r="C48" s="32"/>
      <c r="D48" s="32"/>
      <c r="E48" s="33"/>
      <c r="F48" s="33"/>
      <c r="G48" s="33"/>
      <c r="H48" s="34"/>
      <c r="I48" s="24"/>
    </row>
    <row r="49" spans="1:13" x14ac:dyDescent="0.25">
      <c r="B49" s="31"/>
      <c r="C49" s="32"/>
      <c r="D49" s="32"/>
      <c r="E49" s="33"/>
      <c r="F49" s="33"/>
      <c r="G49" s="33"/>
      <c r="H49" s="34"/>
      <c r="I49" s="24"/>
    </row>
    <row r="50" spans="1:13" x14ac:dyDescent="0.25">
      <c r="B50" s="31"/>
      <c r="C50" s="32"/>
      <c r="D50" s="32"/>
      <c r="E50" s="33"/>
      <c r="F50" s="33"/>
      <c r="G50" s="33"/>
      <c r="H50" s="34"/>
      <c r="I50" s="24"/>
    </row>
    <row r="51" spans="1:13" x14ac:dyDescent="0.25">
      <c r="B51" s="31"/>
      <c r="C51" s="32"/>
      <c r="D51" s="32"/>
      <c r="E51" s="33"/>
      <c r="F51" s="33"/>
      <c r="G51" s="33"/>
      <c r="H51" s="34"/>
      <c r="I51" s="24"/>
    </row>
    <row r="52" spans="1:13" s="9" customFormat="1" ht="13.8" thickBot="1" x14ac:dyDescent="0.3">
      <c r="B52" s="28"/>
      <c r="C52" s="24"/>
      <c r="D52" s="24"/>
      <c r="E52" s="24"/>
      <c r="F52" s="24"/>
      <c r="G52" s="24"/>
      <c r="H52" s="29"/>
      <c r="I52" s="24"/>
      <c r="J52" s="10"/>
      <c r="K52" s="10"/>
      <c r="L52" s="10"/>
      <c r="M52" s="10"/>
    </row>
    <row r="53" spans="1:13" ht="6.75" customHeight="1" thickBot="1" x14ac:dyDescent="0.3">
      <c r="B53" s="86"/>
      <c r="C53" s="87"/>
      <c r="D53" s="87"/>
      <c r="E53" s="87"/>
      <c r="F53" s="87"/>
      <c r="G53" s="87"/>
      <c r="H53" s="88"/>
    </row>
    <row r="54" spans="1:13" s="22" customFormat="1" ht="12.6" x14ac:dyDescent="0.2">
      <c r="A54" s="19"/>
      <c r="B54" s="83" t="s">
        <v>2</v>
      </c>
      <c r="C54" s="414" t="s">
        <v>3</v>
      </c>
      <c r="D54" s="415"/>
      <c r="E54" s="416"/>
      <c r="F54" s="84" t="s">
        <v>42</v>
      </c>
      <c r="G54" s="84" t="s">
        <v>43</v>
      </c>
      <c r="H54" s="85" t="s">
        <v>6</v>
      </c>
      <c r="I54" s="20"/>
      <c r="J54" s="21"/>
      <c r="K54" s="21"/>
      <c r="L54" s="21"/>
      <c r="M54" s="21"/>
    </row>
    <row r="55" spans="1:13" x14ac:dyDescent="0.25">
      <c r="B55" s="100"/>
      <c r="C55" s="411"/>
      <c r="D55" s="412"/>
      <c r="E55" s="413"/>
      <c r="F55" s="101"/>
      <c r="G55" s="101"/>
      <c r="H55" s="102"/>
    </row>
    <row r="56" spans="1:13" x14ac:dyDescent="0.25">
      <c r="B56" s="100"/>
      <c r="C56" s="411"/>
      <c r="D56" s="412"/>
      <c r="E56" s="413"/>
      <c r="F56" s="101"/>
      <c r="G56" s="101"/>
      <c r="H56" s="102"/>
    </row>
    <row r="57" spans="1:13" ht="6.75" customHeight="1" thickBot="1" x14ac:dyDescent="0.3">
      <c r="B57" s="36"/>
      <c r="C57" s="37"/>
      <c r="D57" s="37"/>
      <c r="E57" s="37"/>
      <c r="F57" s="37"/>
      <c r="G57" s="37"/>
      <c r="H57" s="38"/>
    </row>
    <row r="58" spans="1:13" x14ac:dyDescent="0.25">
      <c r="B58" s="35" t="s">
        <v>44</v>
      </c>
      <c r="C58" s="24"/>
      <c r="D58" s="24"/>
      <c r="E58" s="24"/>
      <c r="F58" s="24"/>
      <c r="G58" s="24"/>
      <c r="H58" s="29"/>
    </row>
    <row r="59" spans="1:13" x14ac:dyDescent="0.25">
      <c r="B59" s="418" t="s">
        <v>67</v>
      </c>
      <c r="C59" s="419"/>
      <c r="D59" s="419"/>
      <c r="E59" s="419"/>
      <c r="F59" s="419"/>
      <c r="G59" s="419"/>
      <c r="H59" s="420"/>
    </row>
    <row r="60" spans="1:13" x14ac:dyDescent="0.25">
      <c r="B60" s="418"/>
      <c r="C60" s="419"/>
      <c r="D60" s="419"/>
      <c r="E60" s="419"/>
      <c r="F60" s="419"/>
      <c r="G60" s="419"/>
      <c r="H60" s="420"/>
    </row>
    <row r="61" spans="1:13" x14ac:dyDescent="0.25">
      <c r="B61" s="418"/>
      <c r="C61" s="419"/>
      <c r="D61" s="419"/>
      <c r="E61" s="419"/>
      <c r="F61" s="419"/>
      <c r="G61" s="419"/>
      <c r="H61" s="420"/>
    </row>
    <row r="62" spans="1:13" x14ac:dyDescent="0.25">
      <c r="B62" s="418"/>
      <c r="C62" s="419"/>
      <c r="D62" s="419"/>
      <c r="E62" s="419"/>
      <c r="F62" s="419"/>
      <c r="G62" s="419"/>
      <c r="H62" s="420"/>
    </row>
    <row r="63" spans="1:13" ht="13.8" thickBot="1" x14ac:dyDescent="0.3">
      <c r="B63" s="421"/>
      <c r="C63" s="422"/>
      <c r="D63" s="422"/>
      <c r="E63" s="422"/>
      <c r="F63" s="422"/>
      <c r="G63" s="422"/>
      <c r="H63" s="423"/>
    </row>
  </sheetData>
  <sheetProtection algorithmName="SHA-512" hashValue="nc64nXmLGKFv3nuosBGQEcH7KhM51KEMt+h17PJ+eIise2l4UrE/ZaOv3i9PdVYsx0wswwoyXbmzPd5Yq2XvCw==" saltValue="fm0b1JrsUqVl/MLuOvwMAQ==" spinCount="100000" sheet="1" selectLockedCells="1"/>
  <mergeCells count="69">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B3:H5"/>
    <mergeCell ref="B7:D7"/>
    <mergeCell ref="E7:H7"/>
    <mergeCell ref="B11:D11"/>
    <mergeCell ref="E11:H11"/>
    <mergeCell ref="B9:D9"/>
    <mergeCell ref="E9:H9"/>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s>
  <printOptions horizontalCentered="1" verticalCentered="1"/>
  <pageMargins left="0" right="0" top="0" bottom="0" header="0" footer="0"/>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E8AF-39C5-456D-862E-A5749009EECD}">
  <dimension ref="A1:M49"/>
  <sheetViews>
    <sheetView view="pageBreakPreview" zoomScaleNormal="100" zoomScaleSheetLayoutView="100" workbookViewId="0">
      <selection activeCell="E15" sqref="E15"/>
    </sheetView>
  </sheetViews>
  <sheetFormatPr defaultColWidth="9.109375" defaultRowHeight="13.8" x14ac:dyDescent="0.25"/>
  <cols>
    <col min="1" max="1" width="2.33203125" style="56" customWidth="1"/>
    <col min="2" max="2" width="5.6640625" style="76" customWidth="1"/>
    <col min="3" max="4" width="23.44140625" style="76" customWidth="1"/>
    <col min="5" max="6" width="22.6640625" style="76" customWidth="1"/>
    <col min="7" max="7" width="19.88671875" style="76" customWidth="1"/>
    <col min="8" max="8" width="13.5546875" style="76" customWidth="1"/>
    <col min="9" max="9" width="2.33203125" style="57" customWidth="1"/>
    <col min="10" max="13" width="9.109375" style="76"/>
    <col min="14" max="16384" width="9.109375" style="48"/>
  </cols>
  <sheetData>
    <row r="1" spans="1:13" s="56" customFormat="1" x14ac:dyDescent="0.25">
      <c r="B1" s="57"/>
      <c r="C1" s="57"/>
      <c r="D1" s="57"/>
      <c r="E1" s="57"/>
      <c r="F1" s="57"/>
      <c r="G1" s="57"/>
      <c r="H1" s="57"/>
      <c r="I1" s="57"/>
      <c r="J1" s="57"/>
      <c r="K1" s="57"/>
      <c r="L1" s="57"/>
      <c r="M1" s="57"/>
    </row>
    <row r="2" spans="1:13" s="42" customFormat="1" x14ac:dyDescent="0.3"/>
    <row r="3" spans="1:13" s="43" customFormat="1" ht="15.75" customHeight="1" x14ac:dyDescent="0.3">
      <c r="B3" s="345" t="s">
        <v>85</v>
      </c>
      <c r="C3" s="345"/>
      <c r="D3" s="345"/>
      <c r="E3" s="345"/>
      <c r="F3" s="345"/>
      <c r="G3" s="345"/>
      <c r="H3" s="345"/>
    </row>
    <row r="4" spans="1:13" s="42" customFormat="1" x14ac:dyDescent="0.3">
      <c r="B4" s="345"/>
      <c r="C4" s="345"/>
      <c r="D4" s="345"/>
      <c r="E4" s="345"/>
      <c r="F4" s="345"/>
      <c r="G4" s="345"/>
      <c r="H4" s="345"/>
    </row>
    <row r="5" spans="1:13" s="42" customFormat="1" x14ac:dyDescent="0.3">
      <c r="B5" s="345"/>
      <c r="C5" s="345"/>
      <c r="D5" s="345"/>
      <c r="E5" s="345"/>
      <c r="F5" s="345"/>
      <c r="G5" s="345"/>
      <c r="H5" s="345"/>
    </row>
    <row r="6" spans="1:13" s="42" customFormat="1" ht="14.4" thickBot="1" x14ac:dyDescent="0.35">
      <c r="B6" s="345"/>
      <c r="C6" s="345"/>
      <c r="D6" s="345"/>
      <c r="E6" s="345"/>
      <c r="F6" s="345"/>
      <c r="G6" s="345"/>
      <c r="H6" s="345"/>
    </row>
    <row r="7" spans="1:13" s="1" customFormat="1" ht="13.2" x14ac:dyDescent="0.3">
      <c r="B7" s="442" t="s">
        <v>7</v>
      </c>
      <c r="C7" s="443"/>
      <c r="D7" s="444">
        <f>'Cost Estimate'!E8</f>
        <v>0</v>
      </c>
      <c r="E7" s="444"/>
      <c r="F7" s="444"/>
      <c r="G7" s="444"/>
      <c r="H7" s="445"/>
    </row>
    <row r="8" spans="1:13" s="1" customFormat="1" ht="6.75" customHeight="1" x14ac:dyDescent="0.3">
      <c r="B8" s="2"/>
      <c r="H8" s="3"/>
    </row>
    <row r="9" spans="1:13" s="1" customFormat="1" ht="13.2" x14ac:dyDescent="0.3">
      <c r="B9" s="446" t="s">
        <v>81</v>
      </c>
      <c r="C9" s="447"/>
      <c r="D9" s="448">
        <f>'Cost Estimate'!E10</f>
        <v>0</v>
      </c>
      <c r="E9" s="448"/>
      <c r="F9" s="448"/>
      <c r="G9" s="448"/>
      <c r="H9" s="449"/>
    </row>
    <row r="10" spans="1:13" s="1" customFormat="1" ht="6.75" customHeight="1" thickBot="1" x14ac:dyDescent="0.35">
      <c r="B10" s="4"/>
      <c r="C10" s="5"/>
      <c r="D10" s="5"/>
      <c r="E10" s="5"/>
      <c r="F10" s="5"/>
      <c r="G10" s="5"/>
      <c r="H10" s="6"/>
    </row>
    <row r="11" spans="1:13" s="9" customFormat="1" ht="13.2" x14ac:dyDescent="0.25">
      <c r="B11" s="81" t="s">
        <v>84</v>
      </c>
      <c r="C11" s="58"/>
      <c r="D11" s="58"/>
      <c r="E11" s="58"/>
      <c r="F11" s="58"/>
      <c r="G11" s="58"/>
      <c r="H11" s="59"/>
      <c r="I11" s="10"/>
      <c r="J11" s="10"/>
      <c r="K11" s="10"/>
      <c r="L11" s="10"/>
      <c r="M11" s="10"/>
    </row>
    <row r="12" spans="1:13" s="9" customFormat="1" ht="13.2" x14ac:dyDescent="0.25">
      <c r="B12" s="60"/>
      <c r="C12" s="61"/>
      <c r="D12" s="61"/>
      <c r="E12" s="61"/>
      <c r="F12" s="61"/>
      <c r="G12" s="61"/>
      <c r="H12" s="62"/>
      <c r="I12" s="10"/>
      <c r="J12" s="10"/>
      <c r="K12" s="10"/>
      <c r="L12" s="10"/>
      <c r="M12" s="10"/>
    </row>
    <row r="13" spans="1:13" s="19" customFormat="1" ht="12.6" x14ac:dyDescent="0.2">
      <c r="B13" s="450" t="s">
        <v>54</v>
      </c>
      <c r="C13" s="451" t="s">
        <v>55</v>
      </c>
      <c r="D13" s="451"/>
      <c r="E13" s="451" t="s">
        <v>120</v>
      </c>
      <c r="F13" s="451" t="s">
        <v>114</v>
      </c>
      <c r="G13" s="452" t="s">
        <v>60</v>
      </c>
      <c r="H13" s="453"/>
      <c r="I13" s="20"/>
      <c r="J13" s="20"/>
      <c r="K13" s="20"/>
      <c r="L13" s="20"/>
      <c r="M13" s="20"/>
    </row>
    <row r="14" spans="1:13" s="14" customFormat="1" ht="12.6" x14ac:dyDescent="0.2">
      <c r="A14" s="13"/>
      <c r="B14" s="450"/>
      <c r="C14" s="451"/>
      <c r="D14" s="451"/>
      <c r="E14" s="451"/>
      <c r="F14" s="451"/>
      <c r="G14" s="80" t="s">
        <v>56</v>
      </c>
      <c r="H14" s="63" t="s">
        <v>12</v>
      </c>
      <c r="I14" s="13"/>
    </row>
    <row r="15" spans="1:13" s="16" customFormat="1" ht="15" customHeight="1" x14ac:dyDescent="0.25">
      <c r="A15" s="9"/>
      <c r="B15" s="64">
        <v>1</v>
      </c>
      <c r="C15" s="441" t="s">
        <v>8</v>
      </c>
      <c r="D15" s="441"/>
      <c r="E15" s="103"/>
      <c r="F15" s="77">
        <f>SUM('Cost Estimate'!K45:L45)</f>
        <v>0</v>
      </c>
      <c r="G15" s="65">
        <f>F15-E15</f>
        <v>0</v>
      </c>
      <c r="H15" s="93">
        <f t="shared" ref="H15:H21" si="0">IF(E15,G15/E15,0)</f>
        <v>0</v>
      </c>
      <c r="I15" s="10"/>
      <c r="J15" s="15"/>
      <c r="K15" s="15"/>
      <c r="L15" s="15"/>
      <c r="M15" s="15"/>
    </row>
    <row r="16" spans="1:13" s="16" customFormat="1" ht="15" customHeight="1" x14ac:dyDescent="0.25">
      <c r="A16" s="9"/>
      <c r="B16" s="64">
        <v>2</v>
      </c>
      <c r="C16" s="441" t="s">
        <v>61</v>
      </c>
      <c r="D16" s="441"/>
      <c r="E16" s="103"/>
      <c r="F16" s="77">
        <f>SUM('Cost Estimate'!K48:L48)</f>
        <v>0</v>
      </c>
      <c r="G16" s="65">
        <f t="shared" ref="G16:G21" si="1">F16-E16</f>
        <v>0</v>
      </c>
      <c r="H16" s="93">
        <f t="shared" si="0"/>
        <v>0</v>
      </c>
      <c r="I16" s="10"/>
      <c r="J16" s="15"/>
      <c r="K16" s="15"/>
      <c r="L16" s="15"/>
      <c r="M16" s="15"/>
    </row>
    <row r="17" spans="1:13" s="16" customFormat="1" ht="15" customHeight="1" x14ac:dyDescent="0.25">
      <c r="A17" s="9"/>
      <c r="B17" s="64">
        <v>3</v>
      </c>
      <c r="C17" s="441" t="s">
        <v>66</v>
      </c>
      <c r="D17" s="441"/>
      <c r="E17" s="103"/>
      <c r="F17" s="77">
        <f>SUM('Cost Estimate'!K56:L56)</f>
        <v>0</v>
      </c>
      <c r="G17" s="65">
        <f t="shared" si="1"/>
        <v>0</v>
      </c>
      <c r="H17" s="93">
        <f t="shared" si="0"/>
        <v>0</v>
      </c>
      <c r="I17" s="10"/>
      <c r="J17" s="15"/>
      <c r="K17" s="15"/>
      <c r="L17" s="15"/>
      <c r="M17" s="15"/>
    </row>
    <row r="18" spans="1:13" s="16" customFormat="1" ht="15" customHeight="1" x14ac:dyDescent="0.25">
      <c r="A18" s="9"/>
      <c r="B18" s="64">
        <v>4</v>
      </c>
      <c r="C18" s="441" t="s">
        <v>13</v>
      </c>
      <c r="D18" s="441"/>
      <c r="E18" s="103"/>
      <c r="F18" s="77">
        <f>SUM('Cost Estimate'!K57:L57)</f>
        <v>0</v>
      </c>
      <c r="G18" s="65">
        <f t="shared" si="1"/>
        <v>0</v>
      </c>
      <c r="H18" s="93">
        <f t="shared" si="0"/>
        <v>0</v>
      </c>
      <c r="I18" s="10"/>
      <c r="J18" s="15"/>
      <c r="K18" s="15"/>
      <c r="L18" s="15"/>
      <c r="M18" s="15"/>
    </row>
    <row r="19" spans="1:13" s="16" customFormat="1" ht="15" customHeight="1" x14ac:dyDescent="0.25">
      <c r="A19" s="9"/>
      <c r="B19" s="64">
        <v>5</v>
      </c>
      <c r="C19" s="441" t="s">
        <v>78</v>
      </c>
      <c r="D19" s="441"/>
      <c r="E19" s="103"/>
      <c r="F19" s="77">
        <f>SUM('Cost Estimate'!K62:L62)</f>
        <v>0</v>
      </c>
      <c r="G19" s="65">
        <f t="shared" ref="G19" si="2">F19-E19</f>
        <v>0</v>
      </c>
      <c r="H19" s="93">
        <f t="shared" si="0"/>
        <v>0</v>
      </c>
      <c r="I19" s="10"/>
      <c r="J19" s="15"/>
      <c r="K19" s="15"/>
      <c r="L19" s="15"/>
      <c r="M19" s="15"/>
    </row>
    <row r="20" spans="1:13" s="16" customFormat="1" ht="15" customHeight="1" x14ac:dyDescent="0.25">
      <c r="A20" s="9"/>
      <c r="B20" s="64">
        <v>6</v>
      </c>
      <c r="C20" s="441" t="s">
        <v>68</v>
      </c>
      <c r="D20" s="441"/>
      <c r="E20" s="103"/>
      <c r="F20" s="77">
        <f>SUM('Cost Estimate'!K63:L63)</f>
        <v>0</v>
      </c>
      <c r="G20" s="65">
        <f t="shared" si="1"/>
        <v>0</v>
      </c>
      <c r="H20" s="93">
        <f t="shared" si="0"/>
        <v>0</v>
      </c>
      <c r="I20" s="10"/>
      <c r="J20" s="15"/>
      <c r="K20" s="15"/>
      <c r="L20" s="15"/>
      <c r="M20" s="15"/>
    </row>
    <row r="21" spans="1:13" s="16" customFormat="1" ht="15" customHeight="1" x14ac:dyDescent="0.25">
      <c r="A21" s="9"/>
      <c r="B21" s="64">
        <v>7</v>
      </c>
      <c r="C21" s="441" t="s">
        <v>72</v>
      </c>
      <c r="D21" s="441"/>
      <c r="E21" s="77">
        <f>SUM(E15:E20)</f>
        <v>0</v>
      </c>
      <c r="F21" s="77">
        <f>SUM('Cost Estimate'!K67:L67)</f>
        <v>0</v>
      </c>
      <c r="G21" s="65">
        <f t="shared" si="1"/>
        <v>0</v>
      </c>
      <c r="H21" s="93">
        <f t="shared" si="0"/>
        <v>0</v>
      </c>
      <c r="I21" s="10"/>
      <c r="J21" s="15"/>
      <c r="K21" s="15"/>
      <c r="L21" s="15"/>
      <c r="M21" s="15"/>
    </row>
    <row r="22" spans="1:13" s="9" customFormat="1" ht="6.75" customHeight="1" thickBot="1" x14ac:dyDescent="0.3">
      <c r="B22" s="79"/>
      <c r="C22" s="455"/>
      <c r="D22" s="455"/>
      <c r="E22" s="66"/>
      <c r="F22" s="66"/>
      <c r="G22" s="66"/>
      <c r="H22" s="67"/>
      <c r="I22" s="10"/>
      <c r="J22" s="10"/>
      <c r="K22" s="10"/>
      <c r="L22" s="10"/>
      <c r="M22" s="10"/>
    </row>
    <row r="23" spans="1:13" s="16" customFormat="1" ht="13.2" x14ac:dyDescent="0.25">
      <c r="A23" s="9"/>
      <c r="B23" s="456" t="s">
        <v>57</v>
      </c>
      <c r="C23" s="457"/>
      <c r="D23" s="457"/>
      <c r="E23" s="457"/>
      <c r="F23" s="457"/>
      <c r="G23" s="457"/>
      <c r="H23" s="458"/>
      <c r="I23" s="10"/>
      <c r="J23" s="15"/>
      <c r="K23" s="15"/>
      <c r="L23" s="15"/>
      <c r="M23" s="15"/>
    </row>
    <row r="24" spans="1:13" s="19" customFormat="1" ht="12.6" x14ac:dyDescent="0.2">
      <c r="B24" s="450" t="s">
        <v>54</v>
      </c>
      <c r="C24" s="451" t="s">
        <v>55</v>
      </c>
      <c r="D24" s="451"/>
      <c r="E24" s="451" t="s">
        <v>91</v>
      </c>
      <c r="F24" s="451" t="s">
        <v>114</v>
      </c>
      <c r="G24" s="452" t="s">
        <v>60</v>
      </c>
      <c r="H24" s="453"/>
      <c r="I24" s="20"/>
      <c r="J24" s="20"/>
      <c r="K24" s="20"/>
      <c r="L24" s="20"/>
      <c r="M24" s="20"/>
    </row>
    <row r="25" spans="1:13" s="14" customFormat="1" ht="12.6" x14ac:dyDescent="0.2">
      <c r="A25" s="13"/>
      <c r="B25" s="450"/>
      <c r="C25" s="451"/>
      <c r="D25" s="451"/>
      <c r="E25" s="451"/>
      <c r="F25" s="451"/>
      <c r="G25" s="80" t="s">
        <v>38</v>
      </c>
      <c r="H25" s="63" t="s">
        <v>12</v>
      </c>
      <c r="I25" s="13"/>
    </row>
    <row r="26" spans="1:13" s="16" customFormat="1" ht="15" customHeight="1" x14ac:dyDescent="0.25">
      <c r="A26" s="9"/>
      <c r="B26" s="64">
        <v>1</v>
      </c>
      <c r="C26" s="441" t="s">
        <v>58</v>
      </c>
      <c r="D26" s="441"/>
      <c r="E26" s="68">
        <v>0</v>
      </c>
      <c r="F26" s="78">
        <f>SUM('Cost Estimate'!J24:K24)</f>
        <v>0</v>
      </c>
      <c r="G26" s="69">
        <f>F26-E26</f>
        <v>0</v>
      </c>
      <c r="H26" s="93">
        <f t="shared" ref="H26" si="3">IF(E26,G26/E26,0)</f>
        <v>0</v>
      </c>
      <c r="I26" s="10"/>
      <c r="J26" s="15"/>
      <c r="K26" s="15"/>
      <c r="L26" s="15"/>
      <c r="M26" s="15"/>
    </row>
    <row r="27" spans="1:13" s="16" customFormat="1" ht="6.75" customHeight="1" thickBot="1" x14ac:dyDescent="0.3">
      <c r="A27" s="9"/>
      <c r="B27" s="70"/>
      <c r="C27" s="71"/>
      <c r="D27" s="71"/>
      <c r="E27" s="66"/>
      <c r="F27" s="66"/>
      <c r="G27" s="66"/>
      <c r="H27" s="67"/>
      <c r="I27" s="10"/>
      <c r="J27" s="15"/>
      <c r="K27" s="15"/>
      <c r="L27" s="15"/>
      <c r="M27" s="15"/>
    </row>
    <row r="28" spans="1:13" s="16" customFormat="1" ht="13.2" x14ac:dyDescent="0.25">
      <c r="A28" s="9"/>
      <c r="B28" s="72"/>
      <c r="C28" s="73"/>
      <c r="D28" s="73"/>
      <c r="E28" s="74"/>
      <c r="F28" s="74"/>
      <c r="G28" s="74"/>
      <c r="H28" s="75"/>
      <c r="I28" s="10"/>
      <c r="J28" s="15"/>
      <c r="K28" s="15"/>
      <c r="L28" s="15"/>
      <c r="M28" s="15"/>
    </row>
    <row r="29" spans="1:13" s="16" customFormat="1" ht="13.2" x14ac:dyDescent="0.25">
      <c r="A29" s="9"/>
      <c r="B29" s="31" t="s">
        <v>53</v>
      </c>
      <c r="C29" s="17"/>
      <c r="D29" s="17"/>
      <c r="E29" s="18"/>
      <c r="F29" s="18"/>
      <c r="G29" s="18"/>
      <c r="H29" s="34"/>
      <c r="I29" s="10"/>
      <c r="J29" s="15"/>
      <c r="K29" s="15"/>
      <c r="L29" s="15"/>
      <c r="M29" s="15"/>
    </row>
    <row r="30" spans="1:13" s="16" customFormat="1" ht="13.2" x14ac:dyDescent="0.25">
      <c r="A30" s="9"/>
      <c r="B30" s="459" t="s">
        <v>73</v>
      </c>
      <c r="C30" s="318"/>
      <c r="D30" s="318"/>
      <c r="E30" s="318"/>
      <c r="F30" s="318"/>
      <c r="G30" s="318"/>
      <c r="H30" s="460"/>
      <c r="I30" s="10"/>
      <c r="J30" s="15"/>
      <c r="K30" s="15"/>
      <c r="L30" s="15"/>
      <c r="M30" s="15"/>
    </row>
    <row r="31" spans="1:13" s="16" customFormat="1" ht="13.2" x14ac:dyDescent="0.25">
      <c r="A31" s="9"/>
      <c r="B31" s="461"/>
      <c r="C31" s="462"/>
      <c r="D31" s="462"/>
      <c r="E31" s="462"/>
      <c r="F31" s="462"/>
      <c r="G31" s="462"/>
      <c r="H31" s="463"/>
      <c r="I31" s="10"/>
      <c r="J31" s="15"/>
      <c r="K31" s="15"/>
      <c r="L31" s="15"/>
      <c r="M31" s="15"/>
    </row>
    <row r="32" spans="1:13" s="16" customFormat="1" ht="13.2" x14ac:dyDescent="0.25">
      <c r="A32" s="9"/>
      <c r="B32" s="461"/>
      <c r="C32" s="462"/>
      <c r="D32" s="462"/>
      <c r="E32" s="462"/>
      <c r="F32" s="462"/>
      <c r="G32" s="462"/>
      <c r="H32" s="463"/>
      <c r="I32" s="10"/>
      <c r="J32" s="15"/>
      <c r="K32" s="15"/>
      <c r="L32" s="15"/>
      <c r="M32" s="15"/>
    </row>
    <row r="33" spans="1:13" s="16" customFormat="1" ht="13.2" x14ac:dyDescent="0.25">
      <c r="A33" s="9"/>
      <c r="B33" s="461"/>
      <c r="C33" s="462"/>
      <c r="D33" s="462"/>
      <c r="E33" s="462"/>
      <c r="F33" s="462"/>
      <c r="G33" s="462"/>
      <c r="H33" s="463"/>
      <c r="I33" s="10"/>
      <c r="J33" s="15"/>
      <c r="K33" s="15"/>
      <c r="L33" s="15"/>
      <c r="M33" s="15"/>
    </row>
    <row r="34" spans="1:13" s="16" customFormat="1" ht="13.2" x14ac:dyDescent="0.25">
      <c r="A34" s="9"/>
      <c r="B34" s="461"/>
      <c r="C34" s="462"/>
      <c r="D34" s="462"/>
      <c r="E34" s="462"/>
      <c r="F34" s="462"/>
      <c r="G34" s="462"/>
      <c r="H34" s="463"/>
      <c r="I34" s="10"/>
      <c r="J34" s="15"/>
      <c r="K34" s="15"/>
      <c r="L34" s="15"/>
      <c r="M34" s="15"/>
    </row>
    <row r="35" spans="1:13" s="16" customFormat="1" ht="13.2" x14ac:dyDescent="0.25">
      <c r="A35" s="9"/>
      <c r="B35" s="461"/>
      <c r="C35" s="462"/>
      <c r="D35" s="462"/>
      <c r="E35" s="462"/>
      <c r="F35" s="462"/>
      <c r="G35" s="462"/>
      <c r="H35" s="463"/>
      <c r="I35" s="10"/>
      <c r="J35" s="15"/>
      <c r="K35" s="15"/>
      <c r="L35" s="15"/>
      <c r="M35" s="15"/>
    </row>
    <row r="36" spans="1:13" s="16" customFormat="1" ht="13.2" x14ac:dyDescent="0.25">
      <c r="A36" s="9"/>
      <c r="B36" s="461"/>
      <c r="C36" s="462"/>
      <c r="D36" s="462"/>
      <c r="E36" s="462"/>
      <c r="F36" s="462"/>
      <c r="G36" s="462"/>
      <c r="H36" s="463"/>
      <c r="I36" s="10"/>
      <c r="J36" s="15"/>
      <c r="K36" s="15"/>
      <c r="L36" s="15"/>
      <c r="M36" s="15"/>
    </row>
    <row r="37" spans="1:13" s="16" customFormat="1" ht="13.2" x14ac:dyDescent="0.25">
      <c r="A37" s="9"/>
      <c r="B37" s="461"/>
      <c r="C37" s="462"/>
      <c r="D37" s="462"/>
      <c r="E37" s="462"/>
      <c r="F37" s="462"/>
      <c r="G37" s="462"/>
      <c r="H37" s="463"/>
      <c r="I37" s="10"/>
      <c r="J37" s="15"/>
      <c r="K37" s="15"/>
      <c r="L37" s="15"/>
      <c r="M37" s="15"/>
    </row>
    <row r="38" spans="1:13" s="16" customFormat="1" ht="13.2" x14ac:dyDescent="0.25">
      <c r="A38" s="9"/>
      <c r="B38" s="461"/>
      <c r="C38" s="462"/>
      <c r="D38" s="462"/>
      <c r="E38" s="462"/>
      <c r="F38" s="462"/>
      <c r="G38" s="462"/>
      <c r="H38" s="463"/>
      <c r="I38" s="10"/>
      <c r="J38" s="15"/>
      <c r="K38" s="15"/>
      <c r="L38" s="15"/>
      <c r="M38" s="15"/>
    </row>
    <row r="39" spans="1:13" s="16" customFormat="1" ht="13.2" x14ac:dyDescent="0.25">
      <c r="A39" s="9"/>
      <c r="B39" s="461"/>
      <c r="C39" s="462"/>
      <c r="D39" s="462"/>
      <c r="E39" s="462"/>
      <c r="F39" s="462"/>
      <c r="G39" s="462"/>
      <c r="H39" s="463"/>
      <c r="I39" s="10"/>
      <c r="J39" s="15"/>
      <c r="K39" s="15"/>
      <c r="L39" s="15"/>
      <c r="M39" s="15"/>
    </row>
    <row r="40" spans="1:13" s="16" customFormat="1" ht="13.2" x14ac:dyDescent="0.25">
      <c r="A40" s="9"/>
      <c r="B40" s="461"/>
      <c r="C40" s="462"/>
      <c r="D40" s="462"/>
      <c r="E40" s="462"/>
      <c r="F40" s="462"/>
      <c r="G40" s="462"/>
      <c r="H40" s="463"/>
      <c r="I40" s="10"/>
      <c r="J40" s="15"/>
      <c r="K40" s="15"/>
      <c r="L40" s="15"/>
      <c r="M40" s="15"/>
    </row>
    <row r="41" spans="1:13" s="16" customFormat="1" ht="13.2" x14ac:dyDescent="0.25">
      <c r="A41" s="9"/>
      <c r="B41" s="461"/>
      <c r="C41" s="462"/>
      <c r="D41" s="462"/>
      <c r="E41" s="462"/>
      <c r="F41" s="462"/>
      <c r="G41" s="462"/>
      <c r="H41" s="463"/>
      <c r="I41" s="10"/>
      <c r="J41" s="15"/>
      <c r="K41" s="15"/>
      <c r="L41" s="15"/>
      <c r="M41" s="15"/>
    </row>
    <row r="42" spans="1:13" s="16" customFormat="1" ht="13.2" x14ac:dyDescent="0.25">
      <c r="A42" s="9"/>
      <c r="B42" s="461"/>
      <c r="C42" s="462"/>
      <c r="D42" s="462"/>
      <c r="E42" s="462"/>
      <c r="F42" s="462"/>
      <c r="G42" s="462"/>
      <c r="H42" s="463"/>
      <c r="I42" s="10"/>
      <c r="J42" s="15"/>
      <c r="K42" s="15"/>
      <c r="L42" s="15"/>
      <c r="M42" s="15"/>
    </row>
    <row r="43" spans="1:13" s="9" customFormat="1" thickBot="1" x14ac:dyDescent="0.3">
      <c r="B43" s="461"/>
      <c r="C43" s="464"/>
      <c r="D43" s="464"/>
      <c r="E43" s="464"/>
      <c r="F43" s="464"/>
      <c r="G43" s="464"/>
      <c r="H43" s="463"/>
      <c r="I43" s="10"/>
      <c r="J43" s="10"/>
      <c r="K43" s="10"/>
      <c r="L43" s="10"/>
      <c r="M43" s="10"/>
    </row>
    <row r="44" spans="1:13" s="16" customFormat="1" ht="6.75" customHeight="1" thickBot="1" x14ac:dyDescent="0.3">
      <c r="A44" s="9"/>
      <c r="B44" s="86"/>
      <c r="C44" s="87"/>
      <c r="D44" s="87"/>
      <c r="E44" s="87"/>
      <c r="F44" s="87"/>
      <c r="G44" s="87"/>
      <c r="H44" s="88"/>
      <c r="I44" s="10"/>
      <c r="J44" s="15"/>
      <c r="K44" s="15"/>
      <c r="L44" s="15"/>
      <c r="M44" s="15"/>
    </row>
    <row r="45" spans="1:13" s="22" customFormat="1" ht="12.6" x14ac:dyDescent="0.2">
      <c r="A45" s="19"/>
      <c r="B45" s="89" t="s">
        <v>74</v>
      </c>
      <c r="C45" s="465" t="s">
        <v>3</v>
      </c>
      <c r="D45" s="465"/>
      <c r="E45" s="465"/>
      <c r="F45" s="90" t="s">
        <v>42</v>
      </c>
      <c r="G45" s="90" t="s">
        <v>43</v>
      </c>
      <c r="H45" s="91" t="s">
        <v>6</v>
      </c>
      <c r="I45" s="20"/>
      <c r="J45" s="21"/>
      <c r="K45" s="21"/>
      <c r="L45" s="21"/>
      <c r="M45" s="21"/>
    </row>
    <row r="46" spans="1:13" s="16" customFormat="1" ht="13.2" x14ac:dyDescent="0.25">
      <c r="A46" s="9"/>
      <c r="B46" s="104"/>
      <c r="C46" s="466"/>
      <c r="D46" s="466"/>
      <c r="E46" s="466"/>
      <c r="F46" s="105"/>
      <c r="G46" s="105"/>
      <c r="H46" s="106"/>
      <c r="I46" s="10"/>
      <c r="J46" s="15"/>
      <c r="K46" s="15"/>
      <c r="L46" s="15"/>
      <c r="M46" s="15"/>
    </row>
    <row r="47" spans="1:13" s="16" customFormat="1" thickBot="1" x14ac:dyDescent="0.3">
      <c r="A47" s="9"/>
      <c r="B47" s="107"/>
      <c r="C47" s="454"/>
      <c r="D47" s="454"/>
      <c r="E47" s="454"/>
      <c r="F47" s="108"/>
      <c r="G47" s="108"/>
      <c r="H47" s="109"/>
      <c r="I47" s="10"/>
      <c r="J47" s="15"/>
      <c r="K47" s="15"/>
      <c r="L47" s="15"/>
      <c r="M47" s="15"/>
    </row>
    <row r="48" spans="1:13" s="16" customFormat="1" ht="13.2" x14ac:dyDescent="0.25">
      <c r="A48" s="9"/>
      <c r="B48" s="10"/>
      <c r="C48" s="10"/>
      <c r="D48" s="10"/>
      <c r="E48" s="10"/>
      <c r="F48" s="10"/>
      <c r="G48" s="10"/>
      <c r="H48" s="10"/>
      <c r="I48" s="10"/>
      <c r="J48" s="15"/>
      <c r="K48" s="15"/>
      <c r="L48" s="15"/>
      <c r="M48" s="15"/>
    </row>
    <row r="49" spans="1:13" s="16" customFormat="1" ht="13.2" x14ac:dyDescent="0.25">
      <c r="A49" s="9"/>
      <c r="B49" s="15"/>
      <c r="C49" s="15"/>
      <c r="D49" s="15"/>
      <c r="E49" s="15"/>
      <c r="F49" s="15"/>
      <c r="G49" s="15"/>
      <c r="H49" s="15"/>
      <c r="I49" s="10"/>
      <c r="J49" s="15"/>
      <c r="K49" s="15"/>
      <c r="L49" s="15"/>
      <c r="M49" s="15"/>
    </row>
  </sheetData>
  <sheetProtection algorithmName="SHA-512" hashValue="4FAeMth4o9R3yjohbKl5k9slEYY6RTNhvm5+PiD43AOUQriMBHKFC2vUtcgrjmnm7HJowo9iJF0DR++n2He4ig==" saltValue="gAXNrlvt55RAaNoBVKUKkA==" spinCount="100000" sheet="1" selectLockedCells="1"/>
  <mergeCells count="30">
    <mergeCell ref="C47:E47"/>
    <mergeCell ref="C21:D21"/>
    <mergeCell ref="C22:D22"/>
    <mergeCell ref="B23:H23"/>
    <mergeCell ref="B24:B25"/>
    <mergeCell ref="C24:D25"/>
    <mergeCell ref="E24:E25"/>
    <mergeCell ref="F24:F25"/>
    <mergeCell ref="G24:H24"/>
    <mergeCell ref="C26:D26"/>
    <mergeCell ref="B30:H30"/>
    <mergeCell ref="B31:H43"/>
    <mergeCell ref="C45:E45"/>
    <mergeCell ref="C46:E46"/>
    <mergeCell ref="C20:D20"/>
    <mergeCell ref="B3:H6"/>
    <mergeCell ref="B7:C7"/>
    <mergeCell ref="D7:H7"/>
    <mergeCell ref="B9:C9"/>
    <mergeCell ref="D9:H9"/>
    <mergeCell ref="B13:B14"/>
    <mergeCell ref="C13:D14"/>
    <mergeCell ref="E13:E14"/>
    <mergeCell ref="F13:F14"/>
    <mergeCell ref="G13:H13"/>
    <mergeCell ref="C19:D19"/>
    <mergeCell ref="C15:D15"/>
    <mergeCell ref="C16:D16"/>
    <mergeCell ref="C17:D17"/>
    <mergeCell ref="C18:D18"/>
  </mergeCells>
  <pageMargins left="0.7" right="0.7" top="0.75" bottom="0.75" header="0.3" footer="0.3"/>
  <pageSetup paperSize="9" scale="64" orientation="portrait"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'PCD Summary'!Print_Area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Paudraic O'Hagan</cp:lastModifiedBy>
  <cp:lastPrinted>2021-07-02T08:41:47Z</cp:lastPrinted>
  <dcterms:created xsi:type="dcterms:W3CDTF">2018-09-18T07:45:14Z</dcterms:created>
  <dcterms:modified xsi:type="dcterms:W3CDTF">2022-06-05T11:03:32Z</dcterms:modified>
</cp:coreProperties>
</file>