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ohagan\Desktop\Updated CMG Templates\"/>
    </mc:Choice>
  </mc:AlternateContent>
  <xr:revisionPtr revIDLastSave="0" documentId="13_ncr:1_{9F54C8A2-7C39-412F-8422-91FC2F03DAF7}" xr6:coauthVersionLast="47" xr6:coauthVersionMax="47" xr10:uidLastSave="{00000000-0000-0000-0000-000000000000}"/>
  <bookViews>
    <workbookView xWindow="-108" yWindow="-108" windowWidth="23256" windowHeight="12576" xr2:uid="{8680070A-8985-4C8D-BF96-972B2DF8BBEC}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Comparison!$A$1:$I$48</definedName>
    <definedName name="_xlnm.Print_Area" localSheetId="2">'Expenditure Profile'!$A$1:$M$65</definedName>
    <definedName name="_xlnm.Print_Area" localSheetId="0">'Final Account Report'!$A$1:$M$103</definedName>
    <definedName name="_xlnm.Print_Area" localSheetId="1">'PCD Summary'!$A$1:$L$29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9" l="1"/>
  <c r="G20" i="9"/>
  <c r="G19" i="9"/>
  <c r="G18" i="9"/>
  <c r="G17" i="9"/>
  <c r="G16" i="9"/>
  <c r="G15" i="9"/>
  <c r="I23" i="14"/>
  <c r="I21" i="14"/>
  <c r="I20" i="14"/>
  <c r="I19" i="14"/>
  <c r="I18" i="14"/>
  <c r="I17" i="14"/>
  <c r="J12" i="14"/>
  <c r="J10" i="14"/>
  <c r="D14" i="14"/>
  <c r="D12" i="14"/>
  <c r="D10" i="14"/>
  <c r="D8" i="14"/>
  <c r="J23" i="14" l="1"/>
  <c r="J21" i="14"/>
  <c r="J20" i="14"/>
  <c r="J19" i="14"/>
  <c r="J18" i="14"/>
  <c r="J17" i="14"/>
  <c r="K58" i="12" l="1"/>
  <c r="K66" i="12" s="1"/>
  <c r="F15" i="9" s="1"/>
  <c r="K83" i="12"/>
  <c r="F20" i="9" s="1"/>
  <c r="K69" i="12"/>
  <c r="K56" i="12"/>
  <c r="H26" i="9"/>
  <c r="H20" i="9"/>
  <c r="H19" i="9"/>
  <c r="H18" i="9"/>
  <c r="H17" i="9"/>
  <c r="H16" i="9"/>
  <c r="F95" i="12"/>
  <c r="E21" i="9" l="1"/>
  <c r="D9" i="9"/>
  <c r="D7" i="9"/>
  <c r="E9" i="13"/>
  <c r="E7" i="13"/>
  <c r="F26" i="9" l="1"/>
  <c r="F16" i="9"/>
  <c r="F14" i="9"/>
  <c r="G14" i="9" s="1"/>
  <c r="H15" i="9" l="1"/>
  <c r="K89" i="12"/>
  <c r="J88" i="12"/>
  <c r="J87" i="12"/>
  <c r="E13" i="13" l="1"/>
  <c r="K88" i="12" l="1"/>
  <c r="K78" i="12" l="1"/>
  <c r="K87" i="12"/>
  <c r="H14" i="9"/>
  <c r="F17" i="9" l="1"/>
  <c r="I22" i="14"/>
  <c r="J22" i="14" s="1"/>
  <c r="J25" i="14" s="1"/>
  <c r="K85" i="12"/>
  <c r="E11" i="13" l="1"/>
  <c r="K92" i="12"/>
  <c r="K96" i="12" s="1"/>
  <c r="K95" i="12"/>
  <c r="F21" i="9"/>
  <c r="K18" i="13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21" i="9" l="1"/>
  <c r="H21" i="9" s="1"/>
</calcChain>
</file>

<file path=xl/sharedStrings.xml><?xml version="1.0" encoding="utf-8"?>
<sst xmlns="http://schemas.openxmlformats.org/spreadsheetml/2006/main" count="212" uniqueCount="158">
  <si>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</si>
  <si>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</si>
  <si>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</si>
  <si>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</si>
  <si>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</si>
  <si>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</si>
  <si>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</si>
  <si>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</si>
  <si>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</si>
  <si>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</si>
  <si>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</si>
  <si>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</si>
  <si>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</si>
  <si>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</si>
  <si>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</si>
  <si>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</si>
  <si>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</si>
  <si>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</si>
  <si>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</si>
  <si>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</si>
  <si>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</si>
  <si>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</si>
  <si>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</si>
  <si>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</si>
  <si>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</si>
  <si>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</si>
  <si>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</si>
  <si>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</si>
  <si>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</si>
  <si>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</si>
  <si>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</si>
  <si>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</si>
  <si>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</si>
  <si>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</si>
  <si>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</si>
  <si>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</si>
  <si>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</si>
  <si>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</si>
  <si>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</si>
  <si>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</si>
  <si>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</si>
  <si>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</si>
  <si>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</si>
  <si>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</si>
  <si>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</si>
  <si>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</si>
  <si>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</si>
  <si>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</si>
  <si>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</si>
  <si>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</si>
  <si>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</si>
  <si>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</si>
  <si>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</si>
  <si>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</si>
  <si>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</si>
  <si>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</si>
  <si>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</si>
  <si>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</si>
  <si>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</si>
  <si>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</si>
  <si>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</si>
  <si>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</si>
  <si>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</si>
  <si>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</si>
  <si>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</si>
  <si>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</si>
  <si>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</si>
  <si>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</si>
  <si>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</si>
  <si>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</si>
  <si>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</si>
  <si>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Total Costs (Cumulative)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</si>
  <si>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</si>
  <si>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</si>
  <si>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</si>
  <si>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</si>
  <si>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</si>
  <si>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</si>
  <si>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</si>
  <si>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</si>
  <si>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</si>
  <si>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</si>
  <si>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</si>
  <si>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</si>
  <si>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</si>
  <si>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</si>
  <si>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</si>
  <si>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</si>
  <si>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</si>
  <si>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</si>
  <si>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</si>
  <si>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</si>
  <si>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</si>
  <si>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</si>
  <si>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</si>
  <si>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</si>
  <si>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</si>
  <si>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</si>
  <si>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</si>
  <si>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</si>
  <si>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</si>
  <si>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</si>
  <si>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</si>
  <si>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</si>
  <si>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</si>
  <si>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</si>
  <si>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</si>
  <si>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</si>
  <si>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</si>
  <si>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</si>
  <si>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</si>
  <si>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</si>
  <si>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</si>
  <si>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</si>
  <si>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</si>
  <si>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</si>
  <si>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</si>
  <si>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</si>
  <si>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</si>
  <si>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</si>
  <si>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</si>
  <si>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</si>
  <si>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</si>
  <si>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</si>
  <si>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</si>
  <si>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</si>
  <si>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</si>
  <si>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</si>
  <si>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</si>
  <si>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</si>
  <si>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</si>
  <si>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</si>
  <si>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</si>
  <si>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</si>
  <si>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</si>
  <si>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</si>
  <si>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</si>
  <si>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</si>
  <si>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</si>
  <si>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</si>
  <si>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</si>
  <si>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</si>
  <si>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</si>
  <si>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</si>
  <si>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</si>
  <si>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</si>
  <si>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</si>
  <si>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</si>
  <si>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</si>
  <si>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</si>
  <si>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</si>
  <si>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</si>
  <si>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</si>
  <si>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 xml:space="preserve">Total (excluding VAT) 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</si>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</sst>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[$€-2]\ #,##0.00"/>
    <numFmt numFmtId="165" formatCode="_-[$€-2]\ * #,##0.00_-;\-[$€-2]\ * #,##0.00_-;_-[$€-2]\ * &quot;-&quot;??_-;_-@_-"/>
    <numFmt numFmtId="166" formatCode="#,##0_ ;\-#,##0\ "/>
    <numFmt numFmtId="167" formatCode="0.0%"/>
    <numFmt numFmtId="168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1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1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165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2" borderId="61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5" fontId="4" fillId="2" borderId="55" xfId="1" applyNumberFormat="1" applyFont="1" applyFill="1" applyBorder="1" applyAlignment="1">
      <alignment horizontal="center" vertical="center" wrapText="1"/>
    </xf>
    <xf numFmtId="165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2" applyNumberFormat="1" applyFont="1" applyFill="1" applyBorder="1" applyAlignment="1">
      <alignment horizontal="center" vertical="center" wrapText="1"/>
    </xf>
    <xf numFmtId="165" fontId="4" fillId="0" borderId="69" xfId="0" applyNumberFormat="1" applyFont="1" applyFill="1" applyBorder="1" applyAlignment="1">
      <alignment horizontal="center" vertical="center" wrapText="1"/>
    </xf>
    <xf numFmtId="165" fontId="4" fillId="0" borderId="97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5" fontId="2" fillId="0" borderId="9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1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5" fontId="2" fillId="0" borderId="29" xfId="0" applyNumberFormat="1" applyFont="1" applyFill="1" applyBorder="1" applyAlignment="1">
      <alignment vertical="center" wrapText="1"/>
    </xf>
    <xf numFmtId="165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9" fontId="5" fillId="2" borderId="0" xfId="2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5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53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65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165" fontId="4" fillId="2" borderId="82" xfId="1" applyNumberFormat="1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5" fontId="4" fillId="2" borderId="62" xfId="0" applyNumberFormat="1" applyFont="1" applyFill="1" applyBorder="1" applyAlignment="1">
      <alignment horizontal="center" vertical="center" wrapText="1"/>
    </xf>
    <xf numFmtId="165" fontId="4" fillId="2" borderId="36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5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5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5" fontId="4" fillId="2" borderId="94" xfId="0" applyNumberFormat="1" applyFont="1" applyFill="1" applyBorder="1" applyAlignment="1">
      <alignment horizontal="center" vertical="center" wrapText="1"/>
    </xf>
    <xf numFmtId="165" fontId="4" fillId="2" borderId="95" xfId="0" applyNumberFormat="1" applyFont="1" applyFill="1" applyBorder="1" applyAlignment="1">
      <alignment horizontal="center" vertical="center" wrapText="1"/>
    </xf>
    <xf numFmtId="165" fontId="4" fillId="2" borderId="96" xfId="0" applyNumberFormat="1" applyFont="1" applyFill="1" applyBorder="1" applyAlignment="1">
      <alignment horizontal="center" vertical="center" wrapText="1"/>
    </xf>
    <xf numFmtId="165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72" xfId="0" applyNumberFormat="1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right" vertical="center" wrapText="1"/>
    </xf>
    <xf numFmtId="165" fontId="4" fillId="2" borderId="58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5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5" fontId="4" fillId="2" borderId="31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5" fontId="4" fillId="2" borderId="83" xfId="0" applyNumberFormat="1" applyFont="1" applyFill="1" applyBorder="1" applyAlignment="1">
      <alignment horizontal="center" vertical="center" wrapText="1"/>
    </xf>
    <xf numFmtId="165" fontId="4" fillId="2" borderId="84" xfId="0" applyNumberFormat="1" applyFont="1" applyFill="1" applyBorder="1" applyAlignment="1">
      <alignment horizontal="center" vertical="center" wrapText="1"/>
    </xf>
    <xf numFmtId="165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165" fontId="4" fillId="2" borderId="117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165" fontId="2" fillId="2" borderId="62" xfId="0" applyNumberFormat="1" applyFont="1" applyFill="1" applyBorder="1" applyAlignment="1">
      <alignment horizontal="center" vertical="center" wrapText="1"/>
    </xf>
    <xf numFmtId="165" fontId="2" fillId="2" borderId="11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122" xfId="0" applyFont="1" applyFill="1" applyBorder="1" applyAlignment="1" applyProtection="1">
      <alignment horizontal="left" vertical="center"/>
      <protection locked="0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68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14" xfId="0" applyFont="1" applyFill="1" applyBorder="1" applyAlignment="1" applyProtection="1">
      <alignment horizontal="left" vertical="center"/>
      <protection locked="0"/>
    </xf>
    <xf numFmtId="0" fontId="2" fillId="2" borderId="107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168" fontId="2" fillId="0" borderId="13" xfId="0" applyNumberFormat="1" applyFont="1" applyFill="1" applyBorder="1" applyAlignment="1" applyProtection="1">
      <alignment horizontal="left" vertical="center"/>
      <protection locked="0"/>
    </xf>
    <xf numFmtId="168" fontId="2" fillId="0" borderId="107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0" fontId="2" fillId="0" borderId="112" xfId="0" applyFont="1" applyFill="1" applyBorder="1" applyAlignment="1">
      <alignment horizontal="left" vertical="center" wrapText="1"/>
    </xf>
    <xf numFmtId="0" fontId="2" fillId="0" borderId="113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165" fontId="4" fillId="2" borderId="81" xfId="1" applyNumberFormat="1" applyFont="1" applyFill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6</xdr:row>
      <xdr:rowOff>75949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80341</xdr:colOff>
      <xdr:row>0</xdr:row>
      <xdr:rowOff>128381</xdr:rowOff>
    </xdr:from>
    <xdr:to>
      <xdr:col>10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790F-396D-4808-A210-78728E694E39}">
  <sheetPr codeName="Sheet6">
    <pageSetUpPr fitToPage="1"/>
  </sheetPr>
  <dimension ref="B2:O147"/>
  <sheetViews>
    <sheetView showZeros="0" tabSelected="1" view="pageBreakPreview" zoomScaleNormal="100" zoomScaleSheetLayoutView="100" workbookViewId="0">
      <selection activeCell="K35" sqref="K35:L35"/>
    </sheetView>
  </sheetViews>
  <sheetFormatPr defaultColWidth="9.109375" defaultRowHeight="13.2" x14ac:dyDescent="0.3"/>
  <cols>
    <col min="1" max="1" width="2.33203125" style="3" customWidth="1"/>
    <col min="2" max="2" width="11.44140625" style="3" customWidth="1"/>
    <col min="3" max="3" width="7" style="3" customWidth="1"/>
    <col min="4" max="4" width="19.88671875" style="3" customWidth="1"/>
    <col min="5" max="5" width="9.109375" style="3"/>
    <col min="6" max="6" width="24.44140625" style="3" customWidth="1"/>
    <col min="7" max="7" width="9.109375" style="3" customWidth="1"/>
    <col min="8" max="8" width="5.44140625" style="3" customWidth="1"/>
    <col min="9" max="9" width="9.109375" style="3"/>
    <col min="10" max="10" width="19.21875" style="3" customWidth="1"/>
    <col min="11" max="12" width="11.109375" style="3" customWidth="1"/>
    <col min="13" max="13" width="2.33203125" style="3" customWidth="1"/>
    <col min="14" max="15" width="9.109375" style="160"/>
    <col min="16" max="16384" width="9.109375" style="3"/>
  </cols>
  <sheetData>
    <row r="2" spans="2:12" ht="15.75" customHeight="1" x14ac:dyDescent="0.3">
      <c r="B2" s="184" t="s">
        <v>72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2" ht="15" customHeight="1" x14ac:dyDescent="0.3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2" ht="15" customHeight="1" x14ac:dyDescent="0.3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2:12" ht="15" customHeight="1" x14ac:dyDescent="0.3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 ht="6" customHeight="1" x14ac:dyDescent="0.3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2:12" ht="47.4" customHeight="1" thickBot="1" x14ac:dyDescent="0.35">
      <c r="B7" s="185" t="s">
        <v>156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2:12" ht="15" customHeight="1" x14ac:dyDescent="0.3">
      <c r="B8" s="186" t="s">
        <v>7</v>
      </c>
      <c r="C8" s="187"/>
      <c r="D8" s="187"/>
      <c r="E8" s="188"/>
      <c r="F8" s="189"/>
      <c r="G8" s="189"/>
      <c r="H8" s="189"/>
      <c r="I8" s="189"/>
      <c r="J8" s="189"/>
      <c r="K8" s="189"/>
      <c r="L8" s="190"/>
    </row>
    <row r="9" spans="2:12" ht="6.75" customHeight="1" x14ac:dyDescent="0.3">
      <c r="B9" s="201"/>
      <c r="C9" s="182"/>
      <c r="D9" s="182"/>
      <c r="E9" s="182"/>
      <c r="F9" s="182"/>
      <c r="G9" s="182"/>
      <c r="H9" s="182"/>
      <c r="I9" s="182"/>
      <c r="J9" s="182"/>
      <c r="K9" s="182"/>
      <c r="L9" s="183"/>
    </row>
    <row r="10" spans="2:12" ht="27" customHeight="1" x14ac:dyDescent="0.3">
      <c r="B10" s="191" t="s">
        <v>96</v>
      </c>
      <c r="C10" s="192"/>
      <c r="D10" s="192"/>
      <c r="E10" s="193"/>
      <c r="F10" s="194"/>
      <c r="G10" s="195"/>
      <c r="H10" s="192" t="s">
        <v>106</v>
      </c>
      <c r="I10" s="192"/>
      <c r="J10" s="192"/>
      <c r="K10" s="193"/>
      <c r="L10" s="196"/>
    </row>
    <row r="11" spans="2:12" ht="6.75" customHeight="1" x14ac:dyDescent="0.3">
      <c r="B11" s="201"/>
      <c r="C11" s="182"/>
      <c r="D11" s="182"/>
      <c r="E11" s="182"/>
      <c r="F11" s="182"/>
      <c r="G11" s="182"/>
      <c r="H11" s="182"/>
      <c r="I11" s="182"/>
      <c r="J11" s="182"/>
      <c r="K11" s="182"/>
      <c r="L11" s="183"/>
    </row>
    <row r="12" spans="2:12" ht="15" customHeight="1" x14ac:dyDescent="0.3">
      <c r="B12" s="191" t="s">
        <v>120</v>
      </c>
      <c r="C12" s="192"/>
      <c r="D12" s="192"/>
      <c r="E12" s="193"/>
      <c r="F12" s="194"/>
      <c r="G12" s="195"/>
      <c r="H12" s="192" t="s">
        <v>154</v>
      </c>
      <c r="I12" s="192"/>
      <c r="J12" s="192"/>
      <c r="K12" s="208"/>
      <c r="L12" s="209"/>
    </row>
    <row r="13" spans="2:12" ht="6.75" customHeight="1" x14ac:dyDescent="0.3">
      <c r="B13" s="201"/>
      <c r="C13" s="182"/>
      <c r="D13" s="182"/>
      <c r="E13" s="182"/>
      <c r="F13" s="182"/>
      <c r="G13" s="182"/>
      <c r="H13" s="202"/>
      <c r="I13" s="202"/>
      <c r="J13" s="202"/>
      <c r="K13" s="202"/>
      <c r="L13" s="203"/>
    </row>
    <row r="14" spans="2:12" ht="13.2" customHeight="1" x14ac:dyDescent="0.3">
      <c r="B14" s="191" t="s">
        <v>0</v>
      </c>
      <c r="C14" s="192"/>
      <c r="D14" s="192"/>
      <c r="E14" s="193"/>
      <c r="F14" s="194"/>
      <c r="G14" s="195"/>
      <c r="H14" s="210"/>
      <c r="I14" s="211"/>
      <c r="J14" s="211"/>
      <c r="K14" s="199"/>
      <c r="L14" s="200"/>
    </row>
    <row r="15" spans="2:12" ht="6.75" customHeight="1" thickBot="1" x14ac:dyDescent="0.35">
      <c r="B15" s="204"/>
      <c r="C15" s="205"/>
      <c r="D15" s="205"/>
      <c r="E15" s="205"/>
      <c r="F15" s="205"/>
      <c r="G15" s="205"/>
      <c r="H15" s="206"/>
      <c r="I15" s="206"/>
      <c r="J15" s="206"/>
      <c r="K15" s="206"/>
      <c r="L15" s="207"/>
    </row>
    <row r="16" spans="2:12" x14ac:dyDescent="0.3">
      <c r="B16" s="76" t="s">
        <v>14</v>
      </c>
      <c r="C16" s="77"/>
      <c r="D16" s="77"/>
      <c r="E16" s="77"/>
      <c r="F16" s="77"/>
      <c r="G16" s="77"/>
      <c r="H16" s="77"/>
      <c r="I16" s="77"/>
      <c r="J16" s="77"/>
      <c r="K16" s="77"/>
      <c r="L16" s="78"/>
    </row>
    <row r="17" spans="2:15" ht="6.75" customHeight="1" x14ac:dyDescent="0.3">
      <c r="B17" s="65"/>
      <c r="C17" s="21"/>
      <c r="D17" s="21"/>
      <c r="E17" s="21"/>
      <c r="F17" s="21"/>
      <c r="G17" s="21"/>
      <c r="H17" s="21"/>
      <c r="I17" s="21"/>
      <c r="J17" s="21"/>
      <c r="K17" s="21"/>
      <c r="L17" s="66"/>
    </row>
    <row r="18" spans="2:15" x14ac:dyDescent="0.3">
      <c r="B18" s="179" t="s">
        <v>15</v>
      </c>
      <c r="C18" s="180"/>
      <c r="D18" s="180"/>
      <c r="E18" s="197"/>
      <c r="F18" s="197"/>
      <c r="G18" s="180" t="s">
        <v>48</v>
      </c>
      <c r="H18" s="180"/>
      <c r="I18" s="180"/>
      <c r="J18" s="180"/>
      <c r="K18" s="197"/>
      <c r="L18" s="198"/>
    </row>
    <row r="19" spans="2:15" ht="6.75" customHeight="1" x14ac:dyDescent="0.3">
      <c r="B19" s="213"/>
      <c r="C19" s="214"/>
      <c r="D19" s="214"/>
      <c r="E19" s="214"/>
      <c r="F19" s="214"/>
      <c r="G19" s="214"/>
      <c r="H19" s="214"/>
      <c r="I19" s="214"/>
      <c r="J19" s="214"/>
      <c r="K19" s="214"/>
      <c r="L19" s="215"/>
    </row>
    <row r="20" spans="2:15" x14ac:dyDescent="0.3">
      <c r="B20" s="179" t="s">
        <v>16</v>
      </c>
      <c r="C20" s="180"/>
      <c r="D20" s="180"/>
      <c r="E20" s="197"/>
      <c r="F20" s="197"/>
      <c r="G20" s="180" t="s">
        <v>49</v>
      </c>
      <c r="H20" s="180"/>
      <c r="I20" s="180"/>
      <c r="J20" s="180"/>
      <c r="K20" s="197"/>
      <c r="L20" s="198"/>
    </row>
    <row r="21" spans="2:15" ht="6.75" customHeight="1" x14ac:dyDescent="0.3">
      <c r="B21" s="213"/>
      <c r="C21" s="214"/>
      <c r="D21" s="214"/>
      <c r="E21" s="214"/>
      <c r="F21" s="214"/>
      <c r="G21" s="214"/>
      <c r="H21" s="214"/>
      <c r="I21" s="214"/>
      <c r="J21" s="214"/>
      <c r="K21" s="214"/>
      <c r="L21" s="215"/>
    </row>
    <row r="22" spans="2:15" x14ac:dyDescent="0.3">
      <c r="B22" s="179" t="s">
        <v>18</v>
      </c>
      <c r="C22" s="180"/>
      <c r="D22" s="180"/>
      <c r="E22" s="197"/>
      <c r="F22" s="197"/>
      <c r="G22" s="180" t="s">
        <v>50</v>
      </c>
      <c r="H22" s="180"/>
      <c r="I22" s="180"/>
      <c r="J22" s="180"/>
      <c r="K22" s="197"/>
      <c r="L22" s="198"/>
      <c r="O22" s="160" t="s">
        <v>89</v>
      </c>
    </row>
    <row r="23" spans="2:15" ht="6.75" customHeight="1" x14ac:dyDescent="0.3"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3"/>
      <c r="O23" s="160" t="s">
        <v>90</v>
      </c>
    </row>
    <row r="24" spans="2:15" x14ac:dyDescent="0.3">
      <c r="B24" s="179" t="s">
        <v>17</v>
      </c>
      <c r="C24" s="180"/>
      <c r="D24" s="180"/>
      <c r="E24" s="197"/>
      <c r="F24" s="197"/>
      <c r="G24" s="180" t="s">
        <v>51</v>
      </c>
      <c r="H24" s="180"/>
      <c r="I24" s="180"/>
      <c r="J24" s="180"/>
      <c r="K24" s="197"/>
      <c r="L24" s="198"/>
    </row>
    <row r="25" spans="2:15" ht="6.75" customHeight="1" x14ac:dyDescent="0.3"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5"/>
    </row>
    <row r="26" spans="2:15" x14ac:dyDescent="0.3">
      <c r="B26" s="179" t="s">
        <v>52</v>
      </c>
      <c r="C26" s="180"/>
      <c r="D26" s="180"/>
      <c r="E26" s="197"/>
      <c r="F26" s="197"/>
      <c r="G26" s="180" t="s">
        <v>53</v>
      </c>
      <c r="H26" s="180"/>
      <c r="I26" s="180"/>
      <c r="J26" s="180"/>
      <c r="K26" s="197"/>
      <c r="L26" s="198"/>
    </row>
    <row r="27" spans="2:15" ht="6.75" customHeight="1" x14ac:dyDescent="0.3">
      <c r="B27" s="213"/>
      <c r="C27" s="214"/>
      <c r="D27" s="214"/>
      <c r="E27" s="214"/>
      <c r="F27" s="214"/>
      <c r="G27" s="214"/>
      <c r="H27" s="214"/>
      <c r="I27" s="214"/>
      <c r="J27" s="214"/>
      <c r="K27" s="214"/>
      <c r="L27" s="215"/>
    </row>
    <row r="28" spans="2:15" x14ac:dyDescent="0.3">
      <c r="B28" s="179" t="s">
        <v>73</v>
      </c>
      <c r="C28" s="180"/>
      <c r="D28" s="180"/>
      <c r="E28" s="212"/>
      <c r="F28" s="197"/>
      <c r="G28" s="180" t="s">
        <v>74</v>
      </c>
      <c r="H28" s="180"/>
      <c r="I28" s="180"/>
      <c r="J28" s="180"/>
      <c r="K28" s="197"/>
      <c r="L28" s="198"/>
    </row>
    <row r="29" spans="2:15" ht="6.75" customHeight="1" x14ac:dyDescent="0.3"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5"/>
    </row>
    <row r="30" spans="2:15" ht="14.4" customHeight="1" x14ac:dyDescent="0.3">
      <c r="B30" s="179" t="s">
        <v>107</v>
      </c>
      <c r="C30" s="180"/>
      <c r="D30" s="180"/>
      <c r="E30" s="291"/>
      <c r="F30" s="292"/>
      <c r="G30" s="292"/>
      <c r="H30" s="292"/>
      <c r="I30" s="292"/>
      <c r="J30" s="292"/>
      <c r="K30" s="292"/>
      <c r="L30" s="293"/>
    </row>
    <row r="31" spans="2:15" ht="6.75" customHeight="1" thickBot="1" x14ac:dyDescent="0.35">
      <c r="B31" s="225"/>
      <c r="C31" s="226"/>
      <c r="D31" s="226"/>
      <c r="E31" s="226"/>
      <c r="F31" s="226"/>
      <c r="G31" s="226"/>
      <c r="H31" s="226"/>
      <c r="I31" s="226"/>
      <c r="J31" s="226"/>
      <c r="K31" s="226"/>
      <c r="L31" s="227"/>
    </row>
    <row r="32" spans="2:15" s="56" customFormat="1" ht="15" customHeight="1" x14ac:dyDescent="0.3">
      <c r="B32" s="228">
        <v>1</v>
      </c>
      <c r="C32" s="223" t="s">
        <v>8</v>
      </c>
      <c r="D32" s="223"/>
      <c r="E32" s="223"/>
      <c r="F32" s="223"/>
      <c r="G32" s="223"/>
      <c r="H32" s="223"/>
      <c r="I32" s="223"/>
      <c r="J32" s="223"/>
      <c r="K32" s="223"/>
      <c r="L32" s="224"/>
      <c r="N32" s="161"/>
      <c r="O32" s="161"/>
    </row>
    <row r="33" spans="2:12" ht="29.1" customHeight="1" x14ac:dyDescent="0.3">
      <c r="B33" s="175"/>
      <c r="C33" s="62" t="s">
        <v>9</v>
      </c>
      <c r="D33" s="164" t="s">
        <v>1</v>
      </c>
      <c r="E33" s="165"/>
      <c r="F33" s="165"/>
      <c r="G33" s="165"/>
      <c r="H33" s="165"/>
      <c r="I33" s="165"/>
      <c r="J33" s="166"/>
      <c r="K33" s="218" t="s">
        <v>79</v>
      </c>
      <c r="L33" s="219"/>
    </row>
    <row r="34" spans="2:12" x14ac:dyDescent="0.3">
      <c r="B34" s="175"/>
      <c r="C34" s="220" t="s">
        <v>91</v>
      </c>
      <c r="D34" s="220"/>
      <c r="E34" s="220"/>
      <c r="F34" s="220"/>
      <c r="G34" s="220"/>
      <c r="H34" s="220"/>
      <c r="I34" s="220"/>
      <c r="J34" s="220"/>
      <c r="K34" s="221">
        <v>0</v>
      </c>
      <c r="L34" s="222"/>
    </row>
    <row r="35" spans="2:12" x14ac:dyDescent="0.3">
      <c r="B35" s="175"/>
      <c r="C35" s="117">
        <v>1.1000000000000001</v>
      </c>
      <c r="D35" s="170" t="s">
        <v>62</v>
      </c>
      <c r="E35" s="171"/>
      <c r="F35" s="171"/>
      <c r="G35" s="171"/>
      <c r="H35" s="171"/>
      <c r="I35" s="171"/>
      <c r="J35" s="172"/>
      <c r="K35" s="216"/>
      <c r="L35" s="217"/>
    </row>
    <row r="36" spans="2:12" x14ac:dyDescent="0.3">
      <c r="B36" s="175"/>
      <c r="C36" s="117">
        <v>1.2</v>
      </c>
      <c r="D36" s="170" t="s">
        <v>63</v>
      </c>
      <c r="E36" s="171"/>
      <c r="F36" s="171"/>
      <c r="G36" s="171"/>
      <c r="H36" s="171"/>
      <c r="I36" s="171"/>
      <c r="J36" s="172"/>
      <c r="K36" s="304"/>
      <c r="L36" s="305"/>
    </row>
    <row r="37" spans="2:12" ht="12.75" customHeight="1" x14ac:dyDescent="0.3">
      <c r="B37" s="175"/>
      <c r="C37" s="117">
        <v>1.3</v>
      </c>
      <c r="D37" s="170" t="s">
        <v>64</v>
      </c>
      <c r="E37" s="171"/>
      <c r="F37" s="171"/>
      <c r="G37" s="171"/>
      <c r="H37" s="171"/>
      <c r="I37" s="171"/>
      <c r="J37" s="172"/>
      <c r="K37" s="216"/>
      <c r="L37" s="217"/>
    </row>
    <row r="38" spans="2:12" ht="12.75" customHeight="1" x14ac:dyDescent="0.3">
      <c r="B38" s="175"/>
      <c r="C38" s="117">
        <v>1.4</v>
      </c>
      <c r="D38" s="170" t="s">
        <v>98</v>
      </c>
      <c r="E38" s="171"/>
      <c r="F38" s="171"/>
      <c r="G38" s="171"/>
      <c r="H38" s="171"/>
      <c r="I38" s="171"/>
      <c r="J38" s="172"/>
      <c r="K38" s="216"/>
      <c r="L38" s="217"/>
    </row>
    <row r="39" spans="2:12" x14ac:dyDescent="0.3">
      <c r="B39" s="175"/>
      <c r="C39" s="181"/>
      <c r="D39" s="182"/>
      <c r="E39" s="182"/>
      <c r="F39" s="182"/>
      <c r="G39" s="182"/>
      <c r="H39" s="182"/>
      <c r="I39" s="182"/>
      <c r="J39" s="182"/>
      <c r="K39" s="182"/>
      <c r="L39" s="183"/>
    </row>
    <row r="40" spans="2:12" ht="14.4" customHeight="1" x14ac:dyDescent="0.3">
      <c r="B40" s="175"/>
      <c r="C40" s="220" t="s">
        <v>126</v>
      </c>
      <c r="D40" s="220"/>
      <c r="E40" s="220"/>
      <c r="F40" s="220"/>
      <c r="G40" s="220"/>
      <c r="H40" s="220"/>
      <c r="I40" s="220"/>
      <c r="J40" s="220"/>
      <c r="K40" s="221"/>
      <c r="L40" s="222"/>
    </row>
    <row r="41" spans="2:12" ht="15" customHeight="1" x14ac:dyDescent="0.3">
      <c r="B41" s="175"/>
      <c r="C41" s="117">
        <v>1.5</v>
      </c>
      <c r="D41" s="170" t="s">
        <v>35</v>
      </c>
      <c r="E41" s="171"/>
      <c r="F41" s="171"/>
      <c r="G41" s="171"/>
      <c r="H41" s="171"/>
      <c r="I41" s="171"/>
      <c r="J41" s="172"/>
      <c r="K41" s="216"/>
      <c r="L41" s="217"/>
    </row>
    <row r="42" spans="2:12" ht="15" customHeight="1" x14ac:dyDescent="0.3">
      <c r="B42" s="175"/>
      <c r="C42" s="117">
        <v>1.6</v>
      </c>
      <c r="D42" s="170" t="s">
        <v>36</v>
      </c>
      <c r="E42" s="171"/>
      <c r="F42" s="171"/>
      <c r="G42" s="171"/>
      <c r="H42" s="171"/>
      <c r="I42" s="171"/>
      <c r="J42" s="172"/>
      <c r="K42" s="216"/>
      <c r="L42" s="217"/>
    </row>
    <row r="43" spans="2:12" ht="15" customHeight="1" x14ac:dyDescent="0.3">
      <c r="B43" s="175"/>
      <c r="C43" s="117">
        <v>1.7</v>
      </c>
      <c r="D43" s="170" t="s">
        <v>59</v>
      </c>
      <c r="E43" s="171"/>
      <c r="F43" s="171"/>
      <c r="G43" s="171"/>
      <c r="H43" s="171"/>
      <c r="I43" s="171"/>
      <c r="J43" s="172"/>
      <c r="K43" s="216"/>
      <c r="L43" s="217"/>
    </row>
    <row r="44" spans="2:12" ht="15" customHeight="1" x14ac:dyDescent="0.3">
      <c r="B44" s="175"/>
      <c r="C44" s="117">
        <v>1.8</v>
      </c>
      <c r="D44" s="170" t="s">
        <v>37</v>
      </c>
      <c r="E44" s="171"/>
      <c r="F44" s="171"/>
      <c r="G44" s="171"/>
      <c r="H44" s="171"/>
      <c r="I44" s="171"/>
      <c r="J44" s="172"/>
      <c r="K44" s="216"/>
      <c r="L44" s="217"/>
    </row>
    <row r="45" spans="2:12" ht="15" customHeight="1" x14ac:dyDescent="0.3">
      <c r="B45" s="175"/>
      <c r="C45" s="117">
        <v>1.9</v>
      </c>
      <c r="D45" s="170" t="s">
        <v>38</v>
      </c>
      <c r="E45" s="171"/>
      <c r="F45" s="171"/>
      <c r="G45" s="171"/>
      <c r="H45" s="171"/>
      <c r="I45" s="171"/>
      <c r="J45" s="172"/>
      <c r="K45" s="216"/>
      <c r="L45" s="217"/>
    </row>
    <row r="46" spans="2:12" ht="15" customHeight="1" x14ac:dyDescent="0.3">
      <c r="B46" s="175"/>
      <c r="C46" s="63" t="s">
        <v>65</v>
      </c>
      <c r="D46" s="170" t="s">
        <v>39</v>
      </c>
      <c r="E46" s="171"/>
      <c r="F46" s="171"/>
      <c r="G46" s="171"/>
      <c r="H46" s="171"/>
      <c r="I46" s="171"/>
      <c r="J46" s="172"/>
      <c r="K46" s="216"/>
      <c r="L46" s="217"/>
    </row>
    <row r="47" spans="2:12" ht="15" customHeight="1" x14ac:dyDescent="0.3">
      <c r="B47" s="175"/>
      <c r="C47" s="63" t="s">
        <v>66</v>
      </c>
      <c r="D47" s="170" t="s">
        <v>40</v>
      </c>
      <c r="E47" s="171"/>
      <c r="F47" s="171"/>
      <c r="G47" s="171"/>
      <c r="H47" s="171"/>
      <c r="I47" s="171"/>
      <c r="J47" s="172"/>
      <c r="K47" s="216"/>
      <c r="L47" s="217"/>
    </row>
    <row r="48" spans="2:12" ht="15" customHeight="1" x14ac:dyDescent="0.3">
      <c r="B48" s="175"/>
      <c r="C48" s="63" t="s">
        <v>67</v>
      </c>
      <c r="D48" s="170" t="s">
        <v>60</v>
      </c>
      <c r="E48" s="171"/>
      <c r="F48" s="171"/>
      <c r="G48" s="171"/>
      <c r="H48" s="171"/>
      <c r="I48" s="171"/>
      <c r="J48" s="172"/>
      <c r="K48" s="216"/>
      <c r="L48" s="217"/>
    </row>
    <row r="49" spans="2:15" ht="15" customHeight="1" x14ac:dyDescent="0.3">
      <c r="B49" s="175"/>
      <c r="C49" s="63" t="s">
        <v>68</v>
      </c>
      <c r="D49" s="170" t="s">
        <v>111</v>
      </c>
      <c r="E49" s="171"/>
      <c r="F49" s="171"/>
      <c r="G49" s="171"/>
      <c r="H49" s="171"/>
      <c r="I49" s="171"/>
      <c r="J49" s="172"/>
      <c r="K49" s="216"/>
      <c r="L49" s="217"/>
    </row>
    <row r="50" spans="2:15" ht="15" customHeight="1" x14ac:dyDescent="0.3">
      <c r="B50" s="175"/>
      <c r="C50" s="63" t="s">
        <v>69</v>
      </c>
      <c r="D50" s="170" t="s">
        <v>112</v>
      </c>
      <c r="E50" s="171"/>
      <c r="F50" s="171"/>
      <c r="G50" s="171"/>
      <c r="H50" s="171"/>
      <c r="I50" s="171"/>
      <c r="J50" s="172"/>
      <c r="K50" s="216"/>
      <c r="L50" s="217"/>
    </row>
    <row r="51" spans="2:15" ht="15" customHeight="1" x14ac:dyDescent="0.3">
      <c r="B51" s="175"/>
      <c r="C51" s="63" t="s">
        <v>70</v>
      </c>
      <c r="D51" s="170" t="s">
        <v>113</v>
      </c>
      <c r="E51" s="171"/>
      <c r="F51" s="171"/>
      <c r="G51" s="171"/>
      <c r="H51" s="171"/>
      <c r="I51" s="171"/>
      <c r="J51" s="172"/>
      <c r="K51" s="216"/>
      <c r="L51" s="217"/>
    </row>
    <row r="52" spans="2:15" ht="15" customHeight="1" x14ac:dyDescent="0.3">
      <c r="B52" s="175"/>
      <c r="C52" s="63" t="s">
        <v>99</v>
      </c>
      <c r="D52" s="170" t="s">
        <v>114</v>
      </c>
      <c r="E52" s="171"/>
      <c r="F52" s="171"/>
      <c r="G52" s="171"/>
      <c r="H52" s="171"/>
      <c r="I52" s="171"/>
      <c r="J52" s="172"/>
      <c r="K52" s="216"/>
      <c r="L52" s="217"/>
    </row>
    <row r="53" spans="2:15" ht="15" customHeight="1" x14ac:dyDescent="0.3">
      <c r="B53" s="175"/>
      <c r="C53" s="63" t="s">
        <v>100</v>
      </c>
      <c r="D53" s="170" t="s">
        <v>117</v>
      </c>
      <c r="E53" s="171"/>
      <c r="F53" s="171"/>
      <c r="G53" s="171"/>
      <c r="H53" s="171"/>
      <c r="I53" s="171"/>
      <c r="J53" s="172"/>
      <c r="K53" s="216"/>
      <c r="L53" s="217"/>
    </row>
    <row r="54" spans="2:15" ht="15" customHeight="1" x14ac:dyDescent="0.3">
      <c r="B54" s="175"/>
      <c r="C54" s="63" t="s">
        <v>115</v>
      </c>
      <c r="D54" s="170" t="s">
        <v>97</v>
      </c>
      <c r="E54" s="171"/>
      <c r="F54" s="171"/>
      <c r="G54" s="171"/>
      <c r="H54" s="171"/>
      <c r="I54" s="171"/>
      <c r="J54" s="172"/>
      <c r="K54" s="216"/>
      <c r="L54" s="217"/>
    </row>
    <row r="55" spans="2:15" ht="15" customHeight="1" x14ac:dyDescent="0.3">
      <c r="B55" s="175"/>
      <c r="C55" s="63" t="s">
        <v>116</v>
      </c>
      <c r="D55" s="170" t="s">
        <v>119</v>
      </c>
      <c r="E55" s="171"/>
      <c r="F55" s="171"/>
      <c r="G55" s="171"/>
      <c r="H55" s="171"/>
      <c r="I55" s="171"/>
      <c r="J55" s="172"/>
      <c r="K55" s="216"/>
      <c r="L55" s="217"/>
    </row>
    <row r="56" spans="2:15" s="56" customFormat="1" ht="15" customHeight="1" thickBot="1" x14ac:dyDescent="0.35">
      <c r="B56" s="176"/>
      <c r="C56" s="280" t="s">
        <v>121</v>
      </c>
      <c r="D56" s="280"/>
      <c r="E56" s="280"/>
      <c r="F56" s="280"/>
      <c r="G56" s="280"/>
      <c r="H56" s="280"/>
      <c r="I56" s="280"/>
      <c r="J56" s="280"/>
      <c r="K56" s="281">
        <f>SUM(K34:L55)</f>
        <v>0</v>
      </c>
      <c r="L56" s="282"/>
      <c r="N56" s="161"/>
      <c r="O56" s="161"/>
    </row>
    <row r="57" spans="2:15" s="56" customFormat="1" ht="15" customHeight="1" x14ac:dyDescent="0.3">
      <c r="B57" s="174">
        <v>2</v>
      </c>
      <c r="C57" s="285" t="s">
        <v>57</v>
      </c>
      <c r="D57" s="286"/>
      <c r="E57" s="286"/>
      <c r="F57" s="286"/>
      <c r="G57" s="286"/>
      <c r="H57" s="286"/>
      <c r="I57" s="286"/>
      <c r="J57" s="286"/>
      <c r="K57" s="286"/>
      <c r="L57" s="287"/>
      <c r="N57" s="161"/>
      <c r="O57" s="161"/>
    </row>
    <row r="58" spans="2:15" ht="14.4" customHeight="1" x14ac:dyDescent="0.3">
      <c r="B58" s="175"/>
      <c r="C58" s="120">
        <v>2.1</v>
      </c>
      <c r="D58" s="173" t="s">
        <v>13</v>
      </c>
      <c r="E58" s="173"/>
      <c r="F58" s="173"/>
      <c r="G58" s="173"/>
      <c r="H58" s="173"/>
      <c r="I58" s="173"/>
      <c r="J58" s="173"/>
      <c r="K58" s="283">
        <f>SUM(K59:L65)</f>
        <v>0</v>
      </c>
      <c r="L58" s="284"/>
    </row>
    <row r="59" spans="2:15" ht="14.4" customHeight="1" x14ac:dyDescent="0.3">
      <c r="B59" s="175"/>
      <c r="C59" s="144" t="s">
        <v>131</v>
      </c>
      <c r="D59" s="167" t="s">
        <v>138</v>
      </c>
      <c r="E59" s="167"/>
      <c r="F59" s="167"/>
      <c r="G59" s="167"/>
      <c r="H59" s="167"/>
      <c r="I59" s="167"/>
      <c r="J59" s="167"/>
      <c r="K59" s="168"/>
      <c r="L59" s="169"/>
    </row>
    <row r="60" spans="2:15" ht="14.4" customHeight="1" x14ac:dyDescent="0.3">
      <c r="B60" s="175"/>
      <c r="C60" s="144" t="s">
        <v>132</v>
      </c>
      <c r="D60" s="167" t="s">
        <v>139</v>
      </c>
      <c r="E60" s="167"/>
      <c r="F60" s="167"/>
      <c r="G60" s="167"/>
      <c r="H60" s="167"/>
      <c r="I60" s="167"/>
      <c r="J60" s="167"/>
      <c r="K60" s="168"/>
      <c r="L60" s="169"/>
    </row>
    <row r="61" spans="2:15" ht="14.4" customHeight="1" x14ac:dyDescent="0.3">
      <c r="B61" s="175"/>
      <c r="C61" s="144" t="s">
        <v>133</v>
      </c>
      <c r="D61" s="167" t="s">
        <v>140</v>
      </c>
      <c r="E61" s="167"/>
      <c r="F61" s="167"/>
      <c r="G61" s="167"/>
      <c r="H61" s="167"/>
      <c r="I61" s="167"/>
      <c r="J61" s="167"/>
      <c r="K61" s="168"/>
      <c r="L61" s="169"/>
    </row>
    <row r="62" spans="2:15" ht="14.4" customHeight="1" x14ac:dyDescent="0.3">
      <c r="B62" s="175"/>
      <c r="C62" s="144" t="s">
        <v>134</v>
      </c>
      <c r="D62" s="167" t="s">
        <v>141</v>
      </c>
      <c r="E62" s="167"/>
      <c r="F62" s="167"/>
      <c r="G62" s="167"/>
      <c r="H62" s="167"/>
      <c r="I62" s="167"/>
      <c r="J62" s="167"/>
      <c r="K62" s="168"/>
      <c r="L62" s="169"/>
    </row>
    <row r="63" spans="2:15" ht="14.4" customHeight="1" x14ac:dyDescent="0.3">
      <c r="B63" s="175"/>
      <c r="C63" s="144" t="s">
        <v>135</v>
      </c>
      <c r="D63" s="167" t="s">
        <v>142</v>
      </c>
      <c r="E63" s="167"/>
      <c r="F63" s="167"/>
      <c r="G63" s="167"/>
      <c r="H63" s="167"/>
      <c r="I63" s="167"/>
      <c r="J63" s="167"/>
      <c r="K63" s="168"/>
      <c r="L63" s="169"/>
    </row>
    <row r="64" spans="2:15" ht="14.4" customHeight="1" x14ac:dyDescent="0.3">
      <c r="B64" s="175"/>
      <c r="C64" s="144" t="s">
        <v>136</v>
      </c>
      <c r="D64" s="167" t="s">
        <v>143</v>
      </c>
      <c r="E64" s="167"/>
      <c r="F64" s="167"/>
      <c r="G64" s="167"/>
      <c r="H64" s="167"/>
      <c r="I64" s="167"/>
      <c r="J64" s="167"/>
      <c r="K64" s="168"/>
      <c r="L64" s="169"/>
    </row>
    <row r="65" spans="2:15" ht="14.4" customHeight="1" x14ac:dyDescent="0.3">
      <c r="B65" s="175"/>
      <c r="C65" s="144" t="s">
        <v>137</v>
      </c>
      <c r="D65" s="167" t="s">
        <v>144</v>
      </c>
      <c r="E65" s="167"/>
      <c r="F65" s="167"/>
      <c r="G65" s="167"/>
      <c r="H65" s="167"/>
      <c r="I65" s="167"/>
      <c r="J65" s="167"/>
      <c r="K65" s="168"/>
      <c r="L65" s="169"/>
    </row>
    <row r="66" spans="2:15" s="56" customFormat="1" ht="15" customHeight="1" thickBot="1" x14ac:dyDescent="0.35">
      <c r="B66" s="176"/>
      <c r="C66" s="280" t="s">
        <v>94</v>
      </c>
      <c r="D66" s="280"/>
      <c r="E66" s="280"/>
      <c r="F66" s="280"/>
      <c r="G66" s="280"/>
      <c r="H66" s="280"/>
      <c r="I66" s="280"/>
      <c r="J66" s="280"/>
      <c r="K66" s="281">
        <f>SUM(K58)</f>
        <v>0</v>
      </c>
      <c r="L66" s="282"/>
      <c r="N66" s="161"/>
      <c r="O66" s="161"/>
    </row>
    <row r="67" spans="2:15" s="56" customFormat="1" ht="15" customHeight="1" x14ac:dyDescent="0.3">
      <c r="B67" s="177">
        <v>3</v>
      </c>
      <c r="C67" s="288" t="s">
        <v>86</v>
      </c>
      <c r="D67" s="289"/>
      <c r="E67" s="289"/>
      <c r="F67" s="289"/>
      <c r="G67" s="289"/>
      <c r="H67" s="289"/>
      <c r="I67" s="289"/>
      <c r="J67" s="289"/>
      <c r="K67" s="289"/>
      <c r="L67" s="290"/>
      <c r="N67" s="161"/>
      <c r="O67" s="161"/>
    </row>
    <row r="68" spans="2:15" ht="14.4" customHeight="1" x14ac:dyDescent="0.3">
      <c r="B68" s="175"/>
      <c r="C68" s="120">
        <v>3.1</v>
      </c>
      <c r="D68" s="173" t="s">
        <v>86</v>
      </c>
      <c r="E68" s="173"/>
      <c r="F68" s="173"/>
      <c r="G68" s="173"/>
      <c r="H68" s="173"/>
      <c r="I68" s="173"/>
      <c r="J68" s="173"/>
      <c r="K68" s="168"/>
      <c r="L68" s="169"/>
    </row>
    <row r="69" spans="2:15" s="56" customFormat="1" ht="15" customHeight="1" thickBot="1" x14ac:dyDescent="0.35">
      <c r="B69" s="178"/>
      <c r="C69" s="277" t="s">
        <v>87</v>
      </c>
      <c r="D69" s="277"/>
      <c r="E69" s="277"/>
      <c r="F69" s="277"/>
      <c r="G69" s="277"/>
      <c r="H69" s="277"/>
      <c r="I69" s="277"/>
      <c r="J69" s="277"/>
      <c r="K69" s="278">
        <f>K68</f>
        <v>0</v>
      </c>
      <c r="L69" s="279"/>
      <c r="N69" s="161"/>
      <c r="O69" s="161"/>
    </row>
    <row r="70" spans="2:15" s="56" customFormat="1" ht="15" customHeight="1" x14ac:dyDescent="0.3">
      <c r="B70" s="67">
        <v>4</v>
      </c>
      <c r="C70" s="308" t="s">
        <v>11</v>
      </c>
      <c r="D70" s="309"/>
      <c r="E70" s="309"/>
      <c r="F70" s="309"/>
      <c r="G70" s="309"/>
      <c r="H70" s="309"/>
      <c r="I70" s="309"/>
      <c r="J70" s="309"/>
      <c r="K70" s="309"/>
      <c r="L70" s="310"/>
      <c r="N70" s="161"/>
      <c r="O70" s="161"/>
    </row>
    <row r="71" spans="2:15" ht="27.9" customHeight="1" x14ac:dyDescent="0.3">
      <c r="B71" s="68"/>
      <c r="C71" s="62" t="s">
        <v>9</v>
      </c>
      <c r="D71" s="164" t="s">
        <v>1</v>
      </c>
      <c r="E71" s="165"/>
      <c r="F71" s="165"/>
      <c r="G71" s="165"/>
      <c r="H71" s="165"/>
      <c r="I71" s="165"/>
      <c r="J71" s="166"/>
      <c r="K71" s="218" t="s">
        <v>79</v>
      </c>
      <c r="L71" s="219"/>
    </row>
    <row r="72" spans="2:15" x14ac:dyDescent="0.3">
      <c r="B72" s="68"/>
      <c r="C72" s="117">
        <v>4.0999999999999996</v>
      </c>
      <c r="D72" s="170" t="s">
        <v>56</v>
      </c>
      <c r="E72" s="171"/>
      <c r="F72" s="171"/>
      <c r="G72" s="171"/>
      <c r="H72" s="171"/>
      <c r="I72" s="171"/>
      <c r="J72" s="172"/>
      <c r="K72" s="168"/>
      <c r="L72" s="169"/>
    </row>
    <row r="73" spans="2:15" x14ac:dyDescent="0.3">
      <c r="B73" s="68"/>
      <c r="C73" s="117">
        <v>4.2</v>
      </c>
      <c r="D73" s="170" t="s">
        <v>54</v>
      </c>
      <c r="E73" s="171"/>
      <c r="F73" s="171"/>
      <c r="G73" s="171"/>
      <c r="H73" s="171"/>
      <c r="I73" s="171"/>
      <c r="J73" s="172"/>
      <c r="K73" s="168"/>
      <c r="L73" s="169"/>
    </row>
    <row r="74" spans="2:15" ht="13.2" customHeight="1" x14ac:dyDescent="0.3">
      <c r="B74" s="68"/>
      <c r="C74" s="117">
        <v>4.3</v>
      </c>
      <c r="D74" s="170" t="s">
        <v>101</v>
      </c>
      <c r="E74" s="171"/>
      <c r="F74" s="171"/>
      <c r="G74" s="171"/>
      <c r="H74" s="171"/>
      <c r="I74" s="171"/>
      <c r="J74" s="172"/>
      <c r="K74" s="168"/>
      <c r="L74" s="169"/>
    </row>
    <row r="75" spans="2:15" ht="13.2" customHeight="1" x14ac:dyDescent="0.3">
      <c r="B75" s="68"/>
      <c r="C75" s="117">
        <v>4.4000000000000004</v>
      </c>
      <c r="D75" s="170" t="s">
        <v>55</v>
      </c>
      <c r="E75" s="171"/>
      <c r="F75" s="171"/>
      <c r="G75" s="171"/>
      <c r="H75" s="171"/>
      <c r="I75" s="171"/>
      <c r="J75" s="172"/>
      <c r="K75" s="168"/>
      <c r="L75" s="169"/>
    </row>
    <row r="76" spans="2:15" ht="13.2" customHeight="1" x14ac:dyDescent="0.3">
      <c r="B76" s="68"/>
      <c r="C76" s="117">
        <v>4.5</v>
      </c>
      <c r="D76" s="170" t="s">
        <v>102</v>
      </c>
      <c r="E76" s="171"/>
      <c r="F76" s="171"/>
      <c r="G76" s="171"/>
      <c r="H76" s="171"/>
      <c r="I76" s="171"/>
      <c r="J76" s="172"/>
      <c r="K76" s="168"/>
      <c r="L76" s="169"/>
    </row>
    <row r="77" spans="2:15" x14ac:dyDescent="0.3">
      <c r="B77" s="68"/>
      <c r="C77" s="117">
        <v>4.5999999999999996</v>
      </c>
      <c r="D77" s="170" t="s">
        <v>103</v>
      </c>
      <c r="E77" s="171"/>
      <c r="F77" s="171"/>
      <c r="G77" s="171"/>
      <c r="H77" s="171"/>
      <c r="I77" s="171"/>
      <c r="J77" s="172"/>
      <c r="K77" s="168"/>
      <c r="L77" s="169"/>
    </row>
    <row r="78" spans="2:15" s="56" customFormat="1" ht="15" customHeight="1" thickBot="1" x14ac:dyDescent="0.35">
      <c r="B78" s="69"/>
      <c r="C78" s="299" t="s">
        <v>58</v>
      </c>
      <c r="D78" s="299"/>
      <c r="E78" s="299"/>
      <c r="F78" s="299"/>
      <c r="G78" s="299"/>
      <c r="H78" s="299"/>
      <c r="I78" s="299"/>
      <c r="J78" s="299"/>
      <c r="K78" s="300">
        <f>SUM(K72:L77)</f>
        <v>0</v>
      </c>
      <c r="L78" s="301"/>
      <c r="N78" s="161"/>
      <c r="O78" s="161"/>
    </row>
    <row r="79" spans="2:15" s="56" customFormat="1" ht="15" customHeight="1" x14ac:dyDescent="0.3">
      <c r="B79" s="174">
        <v>5</v>
      </c>
      <c r="C79" s="239" t="s">
        <v>75</v>
      </c>
      <c r="D79" s="240"/>
      <c r="E79" s="240"/>
      <c r="F79" s="240"/>
      <c r="G79" s="240"/>
      <c r="H79" s="240"/>
      <c r="I79" s="240"/>
      <c r="J79" s="240"/>
      <c r="K79" s="240"/>
      <c r="L79" s="241"/>
      <c r="N79" s="161"/>
      <c r="O79" s="161"/>
    </row>
    <row r="80" spans="2:15" s="56" customFormat="1" ht="6.75" customHeight="1" x14ac:dyDescent="0.3">
      <c r="B80" s="175"/>
      <c r="C80" s="230" t="s">
        <v>76</v>
      </c>
      <c r="D80" s="231"/>
      <c r="E80" s="231"/>
      <c r="F80" s="231"/>
      <c r="G80" s="231"/>
      <c r="H80" s="231"/>
      <c r="I80" s="231"/>
      <c r="J80" s="232"/>
      <c r="K80" s="64"/>
      <c r="L80" s="70"/>
      <c r="N80" s="161"/>
      <c r="O80" s="161"/>
    </row>
    <row r="81" spans="2:15" ht="14.25" customHeight="1" x14ac:dyDescent="0.3">
      <c r="B81" s="175"/>
      <c r="C81" s="233"/>
      <c r="D81" s="234"/>
      <c r="E81" s="234"/>
      <c r="F81" s="234"/>
      <c r="G81" s="234"/>
      <c r="H81" s="234"/>
      <c r="I81" s="234"/>
      <c r="J81" s="235"/>
      <c r="K81" s="302"/>
      <c r="L81" s="303"/>
    </row>
    <row r="82" spans="2:15" s="56" customFormat="1" ht="6.75" customHeight="1" x14ac:dyDescent="0.3">
      <c r="B82" s="175"/>
      <c r="C82" s="236"/>
      <c r="D82" s="237"/>
      <c r="E82" s="237"/>
      <c r="F82" s="237"/>
      <c r="G82" s="237"/>
      <c r="H82" s="237"/>
      <c r="I82" s="237"/>
      <c r="J82" s="238"/>
      <c r="K82" s="64"/>
      <c r="L82" s="70"/>
      <c r="N82" s="161"/>
      <c r="O82" s="161"/>
    </row>
    <row r="83" spans="2:15" ht="13.8" thickBot="1" x14ac:dyDescent="0.35">
      <c r="B83" s="176"/>
      <c r="C83" s="259" t="s">
        <v>85</v>
      </c>
      <c r="D83" s="259"/>
      <c r="E83" s="259"/>
      <c r="F83" s="259"/>
      <c r="G83" s="259"/>
      <c r="H83" s="259"/>
      <c r="I83" s="259"/>
      <c r="J83" s="259"/>
      <c r="K83" s="281">
        <f>K81</f>
        <v>0</v>
      </c>
      <c r="L83" s="282"/>
    </row>
    <row r="84" spans="2:15" ht="6.75" customHeight="1" x14ac:dyDescent="0.3">
      <c r="B84" s="91"/>
      <c r="C84" s="92"/>
      <c r="D84" s="93"/>
      <c r="E84" s="93"/>
      <c r="F84" s="93"/>
      <c r="G84" s="93"/>
      <c r="H84" s="93"/>
      <c r="I84" s="93"/>
      <c r="J84" s="93"/>
      <c r="K84" s="94"/>
      <c r="L84" s="95"/>
    </row>
    <row r="85" spans="2:15" s="57" customFormat="1" ht="12.6" x14ac:dyDescent="0.3">
      <c r="B85" s="255" t="s">
        <v>77</v>
      </c>
      <c r="C85" s="256"/>
      <c r="D85" s="256"/>
      <c r="E85" s="256"/>
      <c r="F85" s="256"/>
      <c r="G85" s="256"/>
      <c r="H85" s="256"/>
      <c r="I85" s="256"/>
      <c r="J85" s="256"/>
      <c r="K85" s="294">
        <f>K56+K66+K69+K78+K83</f>
        <v>0</v>
      </c>
      <c r="L85" s="295"/>
      <c r="N85" s="162"/>
      <c r="O85" s="162"/>
    </row>
    <row r="86" spans="2:15" s="56" customFormat="1" ht="6.75" customHeight="1" x14ac:dyDescent="0.3">
      <c r="B86" s="71"/>
      <c r="C86" s="72"/>
      <c r="D86" s="72"/>
      <c r="E86" s="72"/>
      <c r="F86" s="72"/>
      <c r="G86" s="72"/>
      <c r="H86" s="72"/>
      <c r="I86" s="72"/>
      <c r="J86" s="72"/>
      <c r="K86" s="73"/>
      <c r="L86" s="74"/>
      <c r="N86" s="161"/>
      <c r="O86" s="161"/>
    </row>
    <row r="87" spans="2:15" s="56" customFormat="1" x14ac:dyDescent="0.3">
      <c r="B87" s="103" t="s">
        <v>92</v>
      </c>
      <c r="C87" s="101"/>
      <c r="D87" s="101"/>
      <c r="E87" s="101"/>
      <c r="F87" s="101"/>
      <c r="G87" s="306">
        <v>0.13500000000000001</v>
      </c>
      <c r="H87" s="306"/>
      <c r="I87" s="102" t="s">
        <v>10</v>
      </c>
      <c r="J87" s="159">
        <f>K56+K69+K81</f>
        <v>0</v>
      </c>
      <c r="K87" s="296">
        <f>J87*G87</f>
        <v>0</v>
      </c>
      <c r="L87" s="258"/>
      <c r="N87" s="161"/>
      <c r="O87" s="161"/>
    </row>
    <row r="88" spans="2:15" s="56" customFormat="1" x14ac:dyDescent="0.3">
      <c r="B88" s="274" t="s">
        <v>93</v>
      </c>
      <c r="C88" s="275"/>
      <c r="D88" s="275"/>
      <c r="E88" s="275"/>
      <c r="F88" s="276"/>
      <c r="G88" s="307">
        <v>0.23</v>
      </c>
      <c r="H88" s="307"/>
      <c r="I88" s="102" t="s">
        <v>10</v>
      </c>
      <c r="J88" s="159">
        <f>K66</f>
        <v>0</v>
      </c>
      <c r="K88" s="296">
        <f>J88*G88</f>
        <v>0</v>
      </c>
      <c r="L88" s="258"/>
      <c r="N88" s="161"/>
      <c r="O88" s="161"/>
    </row>
    <row r="89" spans="2:15" s="56" customFormat="1" x14ac:dyDescent="0.3">
      <c r="B89" s="297" t="s">
        <v>105</v>
      </c>
      <c r="C89" s="298"/>
      <c r="D89" s="298"/>
      <c r="E89" s="298"/>
      <c r="F89" s="298"/>
      <c r="G89" s="262">
        <v>1</v>
      </c>
      <c r="H89" s="263"/>
      <c r="I89" s="266" t="s">
        <v>43</v>
      </c>
      <c r="J89" s="268">
        <v>0</v>
      </c>
      <c r="K89" s="270">
        <f>J89*G89</f>
        <v>0</v>
      </c>
      <c r="L89" s="271"/>
      <c r="N89" s="161"/>
      <c r="O89" s="161"/>
    </row>
    <row r="90" spans="2:15" s="56" customFormat="1" ht="32.4" customHeight="1" x14ac:dyDescent="0.3">
      <c r="B90" s="260" t="s">
        <v>104</v>
      </c>
      <c r="C90" s="261"/>
      <c r="D90" s="261"/>
      <c r="E90" s="261"/>
      <c r="F90" s="261"/>
      <c r="G90" s="264"/>
      <c r="H90" s="265"/>
      <c r="I90" s="267"/>
      <c r="J90" s="269"/>
      <c r="K90" s="272"/>
      <c r="L90" s="273"/>
      <c r="N90" s="161"/>
      <c r="O90" s="161"/>
    </row>
    <row r="91" spans="2:15" s="56" customFormat="1" ht="3" customHeight="1" x14ac:dyDescent="0.3">
      <c r="B91" s="104"/>
      <c r="C91" s="105"/>
      <c r="D91" s="105"/>
      <c r="E91" s="105"/>
      <c r="F91" s="105"/>
      <c r="G91" s="106"/>
      <c r="H91" s="106"/>
      <c r="I91" s="107"/>
      <c r="J91" s="108"/>
      <c r="K91" s="109"/>
      <c r="L91" s="110"/>
      <c r="N91" s="161"/>
      <c r="O91" s="161"/>
    </row>
    <row r="92" spans="2:15" s="56" customFormat="1" ht="12.6" x14ac:dyDescent="0.3">
      <c r="B92" s="255" t="s">
        <v>78</v>
      </c>
      <c r="C92" s="256"/>
      <c r="D92" s="256"/>
      <c r="E92" s="256"/>
      <c r="F92" s="256"/>
      <c r="G92" s="256"/>
      <c r="H92" s="256"/>
      <c r="I92" s="256"/>
      <c r="J92" s="256"/>
      <c r="K92" s="257">
        <f>K85+K87+K88+K89</f>
        <v>0</v>
      </c>
      <c r="L92" s="258"/>
      <c r="N92" s="161"/>
      <c r="O92" s="161"/>
    </row>
    <row r="93" spans="2:15" s="56" customFormat="1" ht="6.75" customHeight="1" thickBot="1" x14ac:dyDescent="0.35">
      <c r="B93" s="96"/>
      <c r="C93" s="85"/>
      <c r="D93" s="86"/>
      <c r="E93" s="86"/>
      <c r="F93" s="86"/>
      <c r="G93" s="86"/>
      <c r="H93" s="86"/>
      <c r="I93" s="86"/>
      <c r="J93" s="86"/>
      <c r="K93" s="86"/>
      <c r="L93" s="97"/>
      <c r="N93" s="161"/>
      <c r="O93" s="161"/>
    </row>
    <row r="94" spans="2:15" s="56" customFormat="1" ht="6.75" customHeight="1" thickBot="1" x14ac:dyDescent="0.35">
      <c r="B94" s="81"/>
      <c r="C94" s="82"/>
      <c r="D94" s="83"/>
      <c r="E94" s="83"/>
      <c r="F94" s="83"/>
      <c r="G94" s="83"/>
      <c r="H94" s="83"/>
      <c r="I94" s="83"/>
      <c r="J94" s="83"/>
      <c r="K94" s="83"/>
      <c r="L94" s="84"/>
      <c r="N94" s="161"/>
      <c r="O94" s="161"/>
    </row>
    <row r="95" spans="2:15" ht="13.8" thickBot="1" x14ac:dyDescent="0.35">
      <c r="B95" s="65" t="s">
        <v>19</v>
      </c>
      <c r="C95" s="75"/>
      <c r="D95" s="64"/>
      <c r="E95" s="64">
        <v>0</v>
      </c>
      <c r="F95" s="119">
        <f>E22/1000</f>
        <v>0</v>
      </c>
      <c r="G95" s="64" t="s">
        <v>12</v>
      </c>
      <c r="H95" s="64"/>
      <c r="I95" s="64"/>
      <c r="J95" s="72" t="s">
        <v>95</v>
      </c>
      <c r="K95" s="418" t="e">
        <f>K85/F95</f>
        <v>#DIV/0!</v>
      </c>
      <c r="L95" s="229"/>
    </row>
    <row r="96" spans="2:15" ht="13.8" thickBot="1" x14ac:dyDescent="0.35">
      <c r="B96" s="65"/>
      <c r="C96" s="75"/>
      <c r="D96" s="64"/>
      <c r="E96" s="64"/>
      <c r="F96" s="98"/>
      <c r="G96" s="64"/>
      <c r="H96" s="64"/>
      <c r="I96" s="64"/>
      <c r="J96" s="72" t="s">
        <v>130</v>
      </c>
      <c r="K96" s="418" t="e">
        <f>K92/F95</f>
        <v>#DIV/0!</v>
      </c>
      <c r="L96" s="229"/>
    </row>
    <row r="97" spans="2:15" ht="7.5" customHeight="1" thickBot="1" x14ac:dyDescent="0.35">
      <c r="B97" s="45"/>
      <c r="C97" s="85"/>
      <c r="D97" s="86"/>
      <c r="E97" s="87"/>
      <c r="F97" s="87"/>
      <c r="G97" s="86"/>
      <c r="H97" s="86"/>
      <c r="I97" s="86"/>
      <c r="J97" s="88"/>
      <c r="K97" s="89"/>
      <c r="L97" s="90"/>
    </row>
    <row r="98" spans="2:15" ht="6.75" customHeight="1" thickBot="1" x14ac:dyDescent="0.35">
      <c r="B98" s="68"/>
      <c r="C98" s="21"/>
      <c r="D98" s="21"/>
      <c r="E98" s="21"/>
      <c r="F98" s="21"/>
      <c r="G98" s="21"/>
      <c r="H98" s="21"/>
      <c r="I98" s="21"/>
      <c r="J98" s="21"/>
      <c r="K98" s="79"/>
      <c r="L98" s="80"/>
    </row>
    <row r="99" spans="2:15" ht="6.75" customHeight="1" thickBot="1" x14ac:dyDescent="0.35">
      <c r="B99" s="123"/>
      <c r="C99" s="124"/>
      <c r="D99" s="124"/>
      <c r="E99" s="124"/>
      <c r="F99" s="124"/>
      <c r="G99" s="124"/>
      <c r="H99" s="124"/>
      <c r="I99" s="124"/>
      <c r="J99" s="124"/>
      <c r="K99" s="124"/>
      <c r="L99" s="125"/>
    </row>
    <row r="100" spans="2:15" s="56" customFormat="1" ht="12.6" x14ac:dyDescent="0.3">
      <c r="B100" s="99" t="s">
        <v>2</v>
      </c>
      <c r="C100" s="246" t="s">
        <v>3</v>
      </c>
      <c r="D100" s="247"/>
      <c r="E100" s="247"/>
      <c r="F100" s="248"/>
      <c r="G100" s="249" t="s">
        <v>4</v>
      </c>
      <c r="H100" s="249"/>
      <c r="I100" s="249" t="s">
        <v>5</v>
      </c>
      <c r="J100" s="249"/>
      <c r="K100" s="249" t="s">
        <v>6</v>
      </c>
      <c r="L100" s="250"/>
      <c r="N100" s="161"/>
      <c r="O100" s="161"/>
    </row>
    <row r="101" spans="2:15" x14ac:dyDescent="0.3">
      <c r="B101" s="135"/>
      <c r="C101" s="251"/>
      <c r="D101" s="251"/>
      <c r="E101" s="251"/>
      <c r="F101" s="251"/>
      <c r="G101" s="252"/>
      <c r="H101" s="252"/>
      <c r="I101" s="252"/>
      <c r="J101" s="252"/>
      <c r="K101" s="253"/>
      <c r="L101" s="254"/>
    </row>
    <row r="102" spans="2:15" ht="13.8" thickBot="1" x14ac:dyDescent="0.35">
      <c r="B102" s="136"/>
      <c r="C102" s="242"/>
      <c r="D102" s="242"/>
      <c r="E102" s="242"/>
      <c r="F102" s="242"/>
      <c r="G102" s="243"/>
      <c r="H102" s="243"/>
      <c r="I102" s="243"/>
      <c r="J102" s="243"/>
      <c r="K102" s="244"/>
      <c r="L102" s="245"/>
    </row>
    <row r="103" spans="2:15" s="21" customFormat="1" ht="6.75" customHeight="1" x14ac:dyDescent="0.3">
      <c r="N103" s="163"/>
      <c r="O103" s="163"/>
    </row>
    <row r="104" spans="2:15" s="21" customFormat="1" ht="6.75" customHeight="1" x14ac:dyDescent="0.3">
      <c r="D104" s="61"/>
      <c r="N104" s="163"/>
      <c r="O104" s="163"/>
    </row>
    <row r="105" spans="2:15" s="21" customFormat="1" x14ac:dyDescent="0.3">
      <c r="N105" s="163"/>
      <c r="O105" s="163"/>
    </row>
    <row r="106" spans="2:15" s="21" customFormat="1" x14ac:dyDescent="0.3">
      <c r="N106" s="163"/>
      <c r="O106" s="163"/>
    </row>
    <row r="107" spans="2:15" s="21" customFormat="1" x14ac:dyDescent="0.3">
      <c r="N107" s="163"/>
      <c r="O107" s="163"/>
    </row>
    <row r="108" spans="2:15" s="21" customFormat="1" x14ac:dyDescent="0.3">
      <c r="N108" s="163"/>
      <c r="O108" s="163"/>
    </row>
    <row r="109" spans="2:15" s="21" customFormat="1" x14ac:dyDescent="0.3">
      <c r="N109" s="163"/>
      <c r="O109" s="163"/>
    </row>
    <row r="110" spans="2:15" s="21" customFormat="1" x14ac:dyDescent="0.3">
      <c r="N110" s="163"/>
      <c r="O110" s="163"/>
    </row>
    <row r="111" spans="2:15" s="21" customFormat="1" x14ac:dyDescent="0.3">
      <c r="N111" s="163"/>
      <c r="O111" s="163"/>
    </row>
    <row r="112" spans="2:15" s="21" customFormat="1" x14ac:dyDescent="0.3">
      <c r="N112" s="163"/>
      <c r="O112" s="163"/>
    </row>
    <row r="113" spans="2:15" s="21" customFormat="1" x14ac:dyDescent="0.3">
      <c r="N113" s="163"/>
      <c r="O113" s="163"/>
    </row>
    <row r="114" spans="2:15" s="21" customFormat="1" x14ac:dyDescent="0.3">
      <c r="N114" s="163"/>
      <c r="O114" s="163"/>
    </row>
    <row r="115" spans="2:15" s="21" customFormat="1" x14ac:dyDescent="0.3">
      <c r="N115" s="163"/>
      <c r="O115" s="163"/>
    </row>
    <row r="116" spans="2:15" s="21" customFormat="1" x14ac:dyDescent="0.3">
      <c r="N116" s="163"/>
      <c r="O116" s="163"/>
    </row>
    <row r="117" spans="2:15" s="21" customFormat="1" x14ac:dyDescent="0.3">
      <c r="N117" s="163"/>
      <c r="O117" s="163"/>
    </row>
    <row r="118" spans="2:15" s="21" customFormat="1" x14ac:dyDescent="0.3">
      <c r="N118" s="163"/>
      <c r="O118" s="163"/>
    </row>
    <row r="119" spans="2:15" x14ac:dyDescent="0.3">
      <c r="B119" s="4"/>
      <c r="L119" s="55"/>
    </row>
    <row r="120" spans="2:15" x14ac:dyDescent="0.3">
      <c r="B120" s="4"/>
      <c r="L120" s="55"/>
    </row>
    <row r="121" spans="2:15" x14ac:dyDescent="0.3">
      <c r="B121" s="4"/>
      <c r="L121" s="55"/>
    </row>
    <row r="122" spans="2:15" x14ac:dyDescent="0.3">
      <c r="B122" s="4"/>
      <c r="L122" s="55"/>
    </row>
    <row r="123" spans="2:15" x14ac:dyDescent="0.3">
      <c r="B123" s="4"/>
      <c r="L123" s="55"/>
    </row>
    <row r="124" spans="2:15" x14ac:dyDescent="0.3">
      <c r="B124" s="4"/>
      <c r="L124" s="55"/>
    </row>
    <row r="125" spans="2:15" x14ac:dyDescent="0.3">
      <c r="B125" s="4"/>
      <c r="L125" s="55"/>
    </row>
    <row r="126" spans="2:15" x14ac:dyDescent="0.3">
      <c r="B126" s="4"/>
      <c r="L126" s="55"/>
    </row>
    <row r="127" spans="2:15" x14ac:dyDescent="0.3">
      <c r="B127" s="4"/>
      <c r="L127" s="55"/>
    </row>
    <row r="128" spans="2:15" x14ac:dyDescent="0.3">
      <c r="B128" s="4"/>
      <c r="L128" s="55"/>
    </row>
    <row r="129" spans="2:12" x14ac:dyDescent="0.3">
      <c r="B129" s="4"/>
      <c r="L129" s="55"/>
    </row>
    <row r="130" spans="2:12" x14ac:dyDescent="0.3">
      <c r="B130" s="4"/>
      <c r="L130" s="55"/>
    </row>
    <row r="131" spans="2:12" x14ac:dyDescent="0.3">
      <c r="B131" s="4"/>
      <c r="L131" s="55"/>
    </row>
    <row r="132" spans="2:12" x14ac:dyDescent="0.3">
      <c r="B132" s="4"/>
      <c r="L132" s="55"/>
    </row>
    <row r="133" spans="2:12" x14ac:dyDescent="0.3">
      <c r="B133" s="4"/>
      <c r="L133" s="55"/>
    </row>
    <row r="134" spans="2:12" x14ac:dyDescent="0.3">
      <c r="B134" s="4"/>
      <c r="L134" s="55"/>
    </row>
    <row r="135" spans="2:12" x14ac:dyDescent="0.3">
      <c r="B135" s="4"/>
      <c r="L135" s="55"/>
    </row>
    <row r="136" spans="2:12" x14ac:dyDescent="0.3">
      <c r="B136" s="4"/>
      <c r="L136" s="55"/>
    </row>
    <row r="137" spans="2:12" x14ac:dyDescent="0.3">
      <c r="B137" s="4"/>
      <c r="L137" s="55"/>
    </row>
    <row r="138" spans="2:12" x14ac:dyDescent="0.3">
      <c r="B138" s="4"/>
      <c r="L138" s="55"/>
    </row>
    <row r="139" spans="2:12" x14ac:dyDescent="0.3">
      <c r="B139" s="4"/>
      <c r="L139" s="55"/>
    </row>
    <row r="140" spans="2:12" x14ac:dyDescent="0.3">
      <c r="B140" s="4"/>
      <c r="L140" s="55"/>
    </row>
    <row r="141" spans="2:12" x14ac:dyDescent="0.3">
      <c r="B141" s="4"/>
      <c r="L141" s="55"/>
    </row>
    <row r="142" spans="2:12" x14ac:dyDescent="0.3">
      <c r="B142" s="4"/>
      <c r="L142" s="55"/>
    </row>
    <row r="143" spans="2:12" x14ac:dyDescent="0.3">
      <c r="B143" s="4"/>
      <c r="L143" s="55"/>
    </row>
    <row r="144" spans="2:12" x14ac:dyDescent="0.3">
      <c r="B144" s="4"/>
      <c r="L144" s="55"/>
    </row>
    <row r="145" spans="2:12" x14ac:dyDescent="0.3">
      <c r="B145" s="4"/>
      <c r="L145" s="55"/>
    </row>
    <row r="146" spans="2:12" x14ac:dyDescent="0.3">
      <c r="B146" s="4"/>
      <c r="L146" s="55"/>
    </row>
    <row r="147" spans="2:12" ht="13.8" thickBot="1" x14ac:dyDescent="0.35">
      <c r="B147" s="58"/>
      <c r="C147" s="59"/>
      <c r="D147" s="59"/>
      <c r="E147" s="59"/>
      <c r="F147" s="59"/>
      <c r="G147" s="59"/>
      <c r="H147" s="59"/>
      <c r="I147" s="59"/>
      <c r="J147" s="59"/>
      <c r="K147" s="59"/>
      <c r="L147" s="60"/>
    </row>
  </sheetData>
  <sheetProtection algorithmName="SHA-512" hashValue="jsiQKpE6isLWjkcNIbPwx0OQRcq8Oi6w3VilYwvDk1I6SbzFUeUO7bPlGoozNL45Ms62Wn3XlEjeos5gnV05Eg==" saltValue="jr90VGPtlbYW9AqGbJreSg==" spinCount="100000" sheet="1" selectLockedCells="1"/>
  <mergeCells count="179"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</mergeCells>
  <dataValidations xWindow="755" yWindow="614" count="3">
    <dataValidation type="list" allowBlank="1" showInputMessage="1" showErrorMessage="1" sqref="K20:L20 K22:L22 K24:L24 K26:L26" xr:uid="{2FB4C252-4EF3-46C8-BB2D-263FC2CD7119}">
      <formula1>$O$22:$O$23</formula1>
    </dataValidation>
    <dataValidation allowBlank="1" showInputMessage="1" showErrorMessage="1" promptTitle="Estimating Methodology" prompt="The User shall review the VAT percentage to ensure that it reflects current/proposed VAT percentages for the cost head." sqref="G88:G89 H88" xr:uid="{6738BDD2-DC9F-4219-A673-239F4B663A23}"/>
    <dataValidation allowBlank="1" showInputMessage="1" showErrorMessage="1" promptTitle="Estimating Methodology" prompt="The User shall review the VAT percentage to ensure that it reflects current/proposed VAT percentages for the cost head. " sqref="G87:H87" xr:uid="{07EA3E35-DCC2-4CDC-8AE7-A50FC4F746D2}"/>
  </dataValidations>
  <hyperlinks>
    <hyperlink ref="B90" r:id="rId1" xr:uid="{90CD5A82-CDD9-48B4-A872-98AADEEE61D5}"/>
  </hyperlinks>
  <printOptions horizontalCentered="1" verticalCentered="1"/>
  <pageMargins left="0" right="0" top="0" bottom="0" header="0" footer="0"/>
  <pageSetup paperSize="9" scale="5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0A29-B5D5-481A-8994-83001E2D43FE}">
  <sheetPr>
    <pageSetUpPr fitToPage="1"/>
  </sheetPr>
  <dimension ref="A2:K31"/>
  <sheetViews>
    <sheetView showZeros="0" view="pageBreakPreview" topLeftCell="A4" zoomScale="115" zoomScaleNormal="100" zoomScaleSheetLayoutView="115" workbookViewId="0">
      <selection activeCell="D8" sqref="D8:K8"/>
    </sheetView>
  </sheetViews>
  <sheetFormatPr defaultColWidth="9.109375" defaultRowHeight="13.2" x14ac:dyDescent="0.3"/>
  <cols>
    <col min="1" max="1" width="8.88671875" style="3" customWidth="1"/>
    <col min="2" max="2" width="5.44140625" style="3" customWidth="1"/>
    <col min="3" max="3" width="19.5546875" style="3" customWidth="1"/>
    <col min="4" max="4" width="9.109375" style="3"/>
    <col min="5" max="5" width="23.44140625" style="3" customWidth="1"/>
    <col min="6" max="6" width="11.44140625" style="3" customWidth="1"/>
    <col min="7" max="7" width="12.88671875" style="3" customWidth="1"/>
    <col min="8" max="8" width="7.6640625" style="3" customWidth="1"/>
    <col min="9" max="9" width="16.44140625" style="3" customWidth="1"/>
    <col min="10" max="10" width="21.44140625" style="3" customWidth="1"/>
    <col min="11" max="11" width="9.21875" style="3" customWidth="1"/>
    <col min="12" max="12" width="2.33203125" style="3" customWidth="1"/>
    <col min="13" max="16384" width="9.109375" style="3"/>
  </cols>
  <sheetData>
    <row r="2" spans="1:11" ht="15.75" customHeight="1" x14ac:dyDescent="0.3">
      <c r="A2" s="184" t="s">
        <v>151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5" customHeight="1" x14ac:dyDescent="0.3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5" customHeight="1" x14ac:dyDescent="0.3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5" customHeight="1" x14ac:dyDescent="0.3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1" ht="6" customHeight="1" x14ac:dyDescent="0.3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46.2" customHeight="1" thickBot="1" x14ac:dyDescent="0.35">
      <c r="A7" s="337" t="s">
        <v>157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</row>
    <row r="8" spans="1:11" ht="15" customHeight="1" x14ac:dyDescent="0.3">
      <c r="A8" s="338" t="s">
        <v>7</v>
      </c>
      <c r="B8" s="339"/>
      <c r="C8" s="339"/>
      <c r="D8" s="340">
        <f>'Final Account Report'!E8</f>
        <v>0</v>
      </c>
      <c r="E8" s="341"/>
      <c r="F8" s="341"/>
      <c r="G8" s="341"/>
      <c r="H8" s="341"/>
      <c r="I8" s="341"/>
      <c r="J8" s="341"/>
      <c r="K8" s="342"/>
    </row>
    <row r="9" spans="1:11" ht="6.75" customHeight="1" x14ac:dyDescent="0.3">
      <c r="A9" s="333"/>
      <c r="B9" s="334"/>
      <c r="C9" s="334"/>
      <c r="D9" s="334"/>
      <c r="E9" s="334"/>
      <c r="F9" s="334"/>
      <c r="G9" s="334"/>
      <c r="H9" s="334"/>
      <c r="I9" s="334"/>
      <c r="J9" s="334"/>
      <c r="K9" s="343"/>
    </row>
    <row r="10" spans="1:11" ht="15" customHeight="1" x14ac:dyDescent="0.3">
      <c r="A10" s="344" t="s">
        <v>108</v>
      </c>
      <c r="B10" s="345"/>
      <c r="C10" s="345"/>
      <c r="D10" s="346">
        <f>'Final Account Report'!E10</f>
        <v>0</v>
      </c>
      <c r="E10" s="347"/>
      <c r="F10" s="345" t="s">
        <v>145</v>
      </c>
      <c r="G10" s="345"/>
      <c r="H10" s="345"/>
      <c r="I10" s="345"/>
      <c r="J10" s="348">
        <f>'Final Account Report'!K10</f>
        <v>0</v>
      </c>
      <c r="K10" s="349"/>
    </row>
    <row r="11" spans="1:11" ht="6.75" customHeight="1" x14ac:dyDescent="0.3">
      <c r="A11" s="333"/>
      <c r="B11" s="334"/>
      <c r="C11" s="334"/>
      <c r="D11" s="334"/>
      <c r="E11" s="334"/>
      <c r="F11" s="334"/>
      <c r="G11" s="334"/>
      <c r="H11" s="334"/>
      <c r="I11" s="334"/>
      <c r="J11" s="334"/>
      <c r="K11" s="343"/>
    </row>
    <row r="12" spans="1:11" ht="15" customHeight="1" x14ac:dyDescent="0.3">
      <c r="A12" s="344" t="s">
        <v>146</v>
      </c>
      <c r="B12" s="345"/>
      <c r="C12" s="345"/>
      <c r="D12" s="346">
        <f>'Final Account Report'!E12</f>
        <v>0</v>
      </c>
      <c r="E12" s="347"/>
      <c r="F12" s="350" t="s">
        <v>155</v>
      </c>
      <c r="G12" s="351"/>
      <c r="H12" s="351"/>
      <c r="I12" s="351"/>
      <c r="J12" s="348">
        <f>'Final Account Report'!K12</f>
        <v>0</v>
      </c>
      <c r="K12" s="349"/>
    </row>
    <row r="13" spans="1:11" ht="6.75" customHeight="1" x14ac:dyDescent="0.3">
      <c r="A13" s="333"/>
      <c r="B13" s="334"/>
      <c r="C13" s="334"/>
      <c r="D13" s="334"/>
      <c r="E13" s="334"/>
      <c r="F13" s="335"/>
      <c r="G13" s="335"/>
      <c r="H13" s="335"/>
      <c r="I13" s="335"/>
      <c r="J13" s="335"/>
      <c r="K13" s="336"/>
    </row>
    <row r="14" spans="1:11" ht="14.4" customHeight="1" x14ac:dyDescent="0.3">
      <c r="A14" s="327" t="s">
        <v>147</v>
      </c>
      <c r="B14" s="328"/>
      <c r="C14" s="328"/>
      <c r="D14" s="329">
        <f>'Final Account Report'!E14</f>
        <v>0</v>
      </c>
      <c r="E14" s="330"/>
      <c r="F14" s="210"/>
      <c r="G14" s="211"/>
      <c r="H14" s="211"/>
      <c r="I14" s="211"/>
      <c r="J14" s="331"/>
      <c r="K14" s="332"/>
    </row>
    <row r="15" spans="1:11" ht="13.8" thickBot="1" x14ac:dyDescent="0.35">
      <c r="A15" s="146"/>
      <c r="B15" s="147"/>
      <c r="C15" s="147"/>
      <c r="D15" s="147"/>
      <c r="E15" s="147"/>
      <c r="F15" s="59"/>
      <c r="G15" s="59"/>
      <c r="H15" s="59"/>
      <c r="I15" s="59"/>
      <c r="J15" s="59"/>
      <c r="K15" s="60"/>
    </row>
    <row r="16" spans="1:11" s="56" customFormat="1" ht="12.6" x14ac:dyDescent="0.3">
      <c r="A16" s="148">
        <v>1</v>
      </c>
      <c r="B16" s="149" t="s">
        <v>152</v>
      </c>
      <c r="C16" s="150"/>
      <c r="D16" s="150"/>
      <c r="E16" s="150"/>
      <c r="F16" s="150"/>
      <c r="G16" s="150"/>
      <c r="H16" s="150"/>
      <c r="I16" s="150"/>
      <c r="J16" s="150"/>
      <c r="K16" s="151"/>
    </row>
    <row r="17" spans="1:11" ht="15" customHeight="1" x14ac:dyDescent="0.3">
      <c r="A17" s="4"/>
      <c r="B17" s="145">
        <v>1.1000000000000001</v>
      </c>
      <c r="C17" s="321" t="s">
        <v>148</v>
      </c>
      <c r="D17" s="322"/>
      <c r="E17" s="323"/>
      <c r="F17" s="324">
        <v>1</v>
      </c>
      <c r="G17" s="324"/>
      <c r="H17" s="152" t="s">
        <v>43</v>
      </c>
      <c r="I17" s="158">
        <f>'Final Account Report'!K59</f>
        <v>0</v>
      </c>
      <c r="J17" s="325">
        <f>F17*I17</f>
        <v>0</v>
      </c>
      <c r="K17" s="326"/>
    </row>
    <row r="18" spans="1:11" ht="15" customHeight="1" x14ac:dyDescent="0.3">
      <c r="A18" s="4"/>
      <c r="B18" s="145">
        <v>1.2</v>
      </c>
      <c r="C18" s="321" t="s">
        <v>139</v>
      </c>
      <c r="D18" s="322"/>
      <c r="E18" s="323"/>
      <c r="F18" s="324">
        <v>1</v>
      </c>
      <c r="G18" s="324"/>
      <c r="H18" s="152" t="s">
        <v>43</v>
      </c>
      <c r="I18" s="158">
        <f>'Final Account Report'!K60</f>
        <v>0</v>
      </c>
      <c r="J18" s="325">
        <f t="shared" ref="J18:J23" si="0">F18*I18</f>
        <v>0</v>
      </c>
      <c r="K18" s="326"/>
    </row>
    <row r="19" spans="1:11" ht="15" customHeight="1" x14ac:dyDescent="0.3">
      <c r="A19" s="4"/>
      <c r="B19" s="145">
        <v>1.3</v>
      </c>
      <c r="C19" s="321" t="s">
        <v>140</v>
      </c>
      <c r="D19" s="322"/>
      <c r="E19" s="323"/>
      <c r="F19" s="324">
        <v>1</v>
      </c>
      <c r="G19" s="324"/>
      <c r="H19" s="152" t="s">
        <v>43</v>
      </c>
      <c r="I19" s="158">
        <f>'Final Account Report'!K61</f>
        <v>0</v>
      </c>
      <c r="J19" s="325">
        <f t="shared" si="0"/>
        <v>0</v>
      </c>
      <c r="K19" s="326"/>
    </row>
    <row r="20" spans="1:11" ht="15" customHeight="1" x14ac:dyDescent="0.3">
      <c r="A20" s="4"/>
      <c r="B20" s="145">
        <v>1.4</v>
      </c>
      <c r="C20" s="321" t="s">
        <v>141</v>
      </c>
      <c r="D20" s="322"/>
      <c r="E20" s="323"/>
      <c r="F20" s="324">
        <v>1</v>
      </c>
      <c r="G20" s="324"/>
      <c r="H20" s="152" t="s">
        <v>43</v>
      </c>
      <c r="I20" s="158">
        <f>'Final Account Report'!K62</f>
        <v>0</v>
      </c>
      <c r="J20" s="325">
        <f t="shared" si="0"/>
        <v>0</v>
      </c>
      <c r="K20" s="326"/>
    </row>
    <row r="21" spans="1:11" ht="15" customHeight="1" x14ac:dyDescent="0.3">
      <c r="A21" s="4"/>
      <c r="B21" s="145">
        <v>1.5</v>
      </c>
      <c r="C21" s="321" t="s">
        <v>142</v>
      </c>
      <c r="D21" s="322"/>
      <c r="E21" s="323"/>
      <c r="F21" s="324">
        <v>1</v>
      </c>
      <c r="G21" s="324"/>
      <c r="H21" s="152" t="s">
        <v>43</v>
      </c>
      <c r="I21" s="158">
        <f>'Final Account Report'!K63</f>
        <v>0</v>
      </c>
      <c r="J21" s="325">
        <f t="shared" si="0"/>
        <v>0</v>
      </c>
      <c r="K21" s="326"/>
    </row>
    <row r="22" spans="1:11" ht="15" customHeight="1" x14ac:dyDescent="0.3">
      <c r="A22" s="4"/>
      <c r="B22" s="145">
        <v>1.6</v>
      </c>
      <c r="C22" s="321" t="s">
        <v>143</v>
      </c>
      <c r="D22" s="322"/>
      <c r="E22" s="323"/>
      <c r="F22" s="324">
        <v>1</v>
      </c>
      <c r="G22" s="324"/>
      <c r="H22" s="152" t="s">
        <v>43</v>
      </c>
      <c r="I22" s="158">
        <f>'Final Account Report'!K56+'Final Account Report'!K64+'Final Account Report'!K69+'Final Account Report'!K78+'Final Account Report'!K83</f>
        <v>0</v>
      </c>
      <c r="J22" s="325">
        <f t="shared" si="0"/>
        <v>0</v>
      </c>
      <c r="K22" s="326"/>
    </row>
    <row r="23" spans="1:11" ht="15" customHeight="1" x14ac:dyDescent="0.3">
      <c r="A23" s="4"/>
      <c r="B23" s="145">
        <v>1.7</v>
      </c>
      <c r="C23" s="321" t="s">
        <v>144</v>
      </c>
      <c r="D23" s="322"/>
      <c r="E23" s="323"/>
      <c r="F23" s="324">
        <v>1</v>
      </c>
      <c r="G23" s="324"/>
      <c r="H23" s="152" t="s">
        <v>43</v>
      </c>
      <c r="I23" s="158">
        <f>'Final Account Report'!K65</f>
        <v>0</v>
      </c>
      <c r="J23" s="325">
        <f t="shared" si="0"/>
        <v>0</v>
      </c>
      <c r="K23" s="326"/>
    </row>
    <row r="24" spans="1:11" ht="6" customHeight="1" x14ac:dyDescent="0.3">
      <c r="A24" s="4"/>
      <c r="B24" s="312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5" customHeight="1" x14ac:dyDescent="0.3">
      <c r="A25" s="4"/>
      <c r="B25" s="315" t="s">
        <v>153</v>
      </c>
      <c r="C25" s="316"/>
      <c r="D25" s="316"/>
      <c r="E25" s="316"/>
      <c r="F25" s="316"/>
      <c r="G25" s="316"/>
      <c r="H25" s="316"/>
      <c r="I25" s="317"/>
      <c r="J25" s="257">
        <f>SUM(J17:K23)</f>
        <v>0</v>
      </c>
      <c r="K25" s="318"/>
    </row>
    <row r="26" spans="1:11" ht="15" customHeight="1" thickBot="1" x14ac:dyDescent="0.35">
      <c r="A26" s="4"/>
      <c r="B26" s="312"/>
      <c r="C26" s="313"/>
      <c r="D26" s="313"/>
      <c r="E26" s="313"/>
      <c r="F26" s="313"/>
      <c r="G26" s="313"/>
      <c r="H26" s="313"/>
      <c r="I26" s="313"/>
      <c r="J26" s="313"/>
      <c r="K26" s="314"/>
    </row>
    <row r="27" spans="1:11" ht="6.75" customHeight="1" x14ac:dyDescent="0.3">
      <c r="A27" s="153"/>
      <c r="B27" s="154"/>
      <c r="C27" s="155"/>
      <c r="D27" s="154"/>
      <c r="E27" s="154"/>
      <c r="F27" s="154"/>
      <c r="G27" s="154"/>
      <c r="H27" s="154"/>
      <c r="I27" s="154"/>
      <c r="J27" s="154"/>
      <c r="K27" s="156"/>
    </row>
    <row r="28" spans="1:11" ht="53.25" customHeight="1" thickBot="1" x14ac:dyDescent="0.35">
      <c r="A28" s="157" t="s">
        <v>149</v>
      </c>
      <c r="B28" s="319" t="s">
        <v>150</v>
      </c>
      <c r="C28" s="319"/>
      <c r="D28" s="319"/>
      <c r="E28" s="319"/>
      <c r="F28" s="319"/>
      <c r="G28" s="319"/>
      <c r="H28" s="319"/>
      <c r="I28" s="319"/>
      <c r="J28" s="319"/>
      <c r="K28" s="320"/>
    </row>
    <row r="29" spans="1:11" ht="11.1" customHeight="1" x14ac:dyDescent="0.3">
      <c r="B29" s="311"/>
      <c r="C29" s="311"/>
      <c r="D29" s="311"/>
      <c r="E29" s="311"/>
      <c r="F29" s="311"/>
      <c r="G29" s="311"/>
      <c r="H29" s="311"/>
      <c r="I29" s="311"/>
      <c r="J29" s="311"/>
      <c r="K29" s="311"/>
    </row>
    <row r="30" spans="1:11" x14ac:dyDescent="0.3">
      <c r="B30" s="311"/>
      <c r="C30" s="311"/>
      <c r="D30" s="311"/>
      <c r="E30" s="311"/>
      <c r="F30" s="311"/>
      <c r="G30" s="311"/>
      <c r="H30" s="311"/>
      <c r="I30" s="311"/>
      <c r="J30" s="311"/>
      <c r="K30" s="311"/>
    </row>
    <row r="31" spans="1:11" ht="12" customHeight="1" x14ac:dyDescent="0.3"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</sheetData>
  <sheetProtection algorithmName="SHA-512" hashValue="/zS3bJHZ+la8q9WzS9ng14cCdjxiNKMe21VPPTP0k2Gg8kqidvWl5nnMbaoM6uv2JccuQiRbRXXxJ4o38Pz4DQ==" saltValue="9bJ2lMwZfuRPhNS/iNKIUg==" spinCount="100000" sheet="1" selectLockedCells="1"/>
  <mergeCells count="47">
    <mergeCell ref="A13:K13"/>
    <mergeCell ref="A2:K6"/>
    <mergeCell ref="A7:K7"/>
    <mergeCell ref="A8:C8"/>
    <mergeCell ref="D8:K8"/>
    <mergeCell ref="A9:K9"/>
    <mergeCell ref="A10:C10"/>
    <mergeCell ref="D10:E10"/>
    <mergeCell ref="F10:I10"/>
    <mergeCell ref="J10:K10"/>
    <mergeCell ref="A11:K11"/>
    <mergeCell ref="A12:C12"/>
    <mergeCell ref="D12:E12"/>
    <mergeCell ref="F12:I12"/>
    <mergeCell ref="J12:K12"/>
    <mergeCell ref="A14:C14"/>
    <mergeCell ref="D14:E14"/>
    <mergeCell ref="F14:I14"/>
    <mergeCell ref="J14:K14"/>
    <mergeCell ref="C17:E17"/>
    <mergeCell ref="F17:G17"/>
    <mergeCell ref="J17:K17"/>
    <mergeCell ref="C18:E18"/>
    <mergeCell ref="F18:G18"/>
    <mergeCell ref="J18:K18"/>
    <mergeCell ref="C19:E19"/>
    <mergeCell ref="F19:G19"/>
    <mergeCell ref="J19:K19"/>
    <mergeCell ref="C20:E20"/>
    <mergeCell ref="F20:G20"/>
    <mergeCell ref="J20:K20"/>
    <mergeCell ref="C21:E21"/>
    <mergeCell ref="F21:G21"/>
    <mergeCell ref="J21:K21"/>
    <mergeCell ref="C22:E22"/>
    <mergeCell ref="F22:G22"/>
    <mergeCell ref="J22:K22"/>
    <mergeCell ref="C23:E23"/>
    <mergeCell ref="F23:G23"/>
    <mergeCell ref="J23:K23"/>
    <mergeCell ref="B30:K31"/>
    <mergeCell ref="B24:K24"/>
    <mergeCell ref="B25:I25"/>
    <mergeCell ref="J25:K25"/>
    <mergeCell ref="B26:K26"/>
    <mergeCell ref="B28:K28"/>
    <mergeCell ref="B29:K29"/>
  </mergeCells>
  <printOptions horizontalCentered="1" verticalCentered="1"/>
  <pageMargins left="0.59055118110236227" right="0" top="0" bottom="0" header="0" footer="0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230F-0899-44F3-8140-51F45469FB22}">
  <sheetPr>
    <pageSetUpPr fitToPage="1"/>
  </sheetPr>
  <dimension ref="A1:Q64"/>
  <sheetViews>
    <sheetView view="pageBreakPreview" topLeftCell="A32" zoomScaleNormal="100" zoomScaleSheetLayoutView="100" workbookViewId="0">
      <selection activeCell="B56" sqref="B56"/>
    </sheetView>
  </sheetViews>
  <sheetFormatPr defaultColWidth="9.109375" defaultRowHeight="13.2" x14ac:dyDescent="0.25"/>
  <cols>
    <col min="1" max="1" width="2.33203125" style="1" customWidth="1"/>
    <col min="2" max="3" width="19.109375" style="9" customWidth="1"/>
    <col min="4" max="4" width="5.33203125" style="9" customWidth="1"/>
    <col min="5" max="12" width="12" style="9" customWidth="1"/>
    <col min="13" max="13" width="2.33203125" style="2" customWidth="1"/>
    <col min="14" max="17" width="9.109375" style="9"/>
    <col min="18" max="16384" width="9.109375" style="10"/>
  </cols>
  <sheetData>
    <row r="1" spans="2:17" s="1" customForma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3" customFormat="1" x14ac:dyDescent="0.3"/>
    <row r="3" spans="2:17" s="3" customFormat="1" ht="15.75" customHeight="1" x14ac:dyDescent="0.3">
      <c r="B3" s="184" t="s">
        <v>84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7" s="3" customFormat="1" ht="15" customHeight="1" x14ac:dyDescent="0.3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2:17" s="3" customFormat="1" ht="15" customHeight="1" x14ac:dyDescent="0.3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7" s="3" customFormat="1" ht="15" customHeight="1" thickBot="1" x14ac:dyDescent="0.35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2:17" s="3" customFormat="1" ht="15" customHeight="1" x14ac:dyDescent="0.3">
      <c r="B7" s="186" t="s">
        <v>7</v>
      </c>
      <c r="C7" s="187"/>
      <c r="D7" s="187"/>
      <c r="E7" s="361">
        <f>'Final Account Report'!E8</f>
        <v>0</v>
      </c>
      <c r="F7" s="361"/>
      <c r="G7" s="361"/>
      <c r="H7" s="361"/>
      <c r="I7" s="361"/>
      <c r="J7" s="361"/>
      <c r="K7" s="361"/>
      <c r="L7" s="362"/>
      <c r="M7" s="21"/>
    </row>
    <row r="8" spans="2:17" s="3" customFormat="1" ht="6.75" customHeight="1" x14ac:dyDescent="0.3">
      <c r="B8" s="118"/>
      <c r="C8" s="114"/>
      <c r="D8" s="114"/>
      <c r="E8" s="126"/>
      <c r="F8" s="126"/>
      <c r="G8" s="126"/>
      <c r="H8" s="126"/>
      <c r="I8" s="126"/>
      <c r="J8" s="126"/>
      <c r="K8" s="126"/>
      <c r="L8" s="127"/>
      <c r="M8" s="21"/>
    </row>
    <row r="9" spans="2:17" s="3" customFormat="1" ht="15" customHeight="1" x14ac:dyDescent="0.3">
      <c r="B9" s="179" t="s">
        <v>96</v>
      </c>
      <c r="C9" s="180"/>
      <c r="D9" s="180"/>
      <c r="E9" s="376">
        <f>'Final Account Report'!E10</f>
        <v>0</v>
      </c>
      <c r="F9" s="376"/>
      <c r="G9" s="376"/>
      <c r="H9" s="376"/>
      <c r="I9" s="376"/>
      <c r="J9" s="376"/>
      <c r="K9" s="376"/>
      <c r="L9" s="377"/>
      <c r="M9" s="21"/>
    </row>
    <row r="10" spans="2:17" s="3" customFormat="1" ht="6.75" customHeight="1" x14ac:dyDescent="0.3">
      <c r="B10" s="118"/>
      <c r="C10" s="114"/>
      <c r="D10" s="114"/>
      <c r="E10" s="114"/>
      <c r="F10" s="114"/>
      <c r="G10" s="114"/>
      <c r="H10" s="114"/>
      <c r="I10" s="114"/>
      <c r="J10" s="114"/>
      <c r="K10" s="114"/>
      <c r="L10" s="115"/>
      <c r="M10" s="21"/>
    </row>
    <row r="11" spans="2:17" s="3" customFormat="1" ht="15" customHeight="1" x14ac:dyDescent="0.3">
      <c r="B11" s="179" t="s">
        <v>80</v>
      </c>
      <c r="C11" s="180"/>
      <c r="D11" s="180"/>
      <c r="E11" s="359">
        <f>SUM('Final Account Report'!K85:L85)</f>
        <v>0</v>
      </c>
      <c r="F11" s="359"/>
      <c r="G11" s="359"/>
      <c r="H11" s="359"/>
      <c r="I11" s="359"/>
      <c r="J11" s="359"/>
      <c r="K11" s="359"/>
      <c r="L11" s="360"/>
      <c r="M11" s="21"/>
    </row>
    <row r="12" spans="2:17" s="3" customFormat="1" ht="6.75" customHeight="1" x14ac:dyDescent="0.3">
      <c r="B12" s="201"/>
      <c r="C12" s="182"/>
      <c r="D12" s="182"/>
      <c r="E12" s="182"/>
      <c r="F12" s="182"/>
      <c r="G12" s="182"/>
      <c r="H12" s="182"/>
      <c r="I12" s="202"/>
      <c r="J12" s="202"/>
      <c r="K12" s="202"/>
      <c r="L12" s="203"/>
      <c r="M12" s="21"/>
    </row>
    <row r="13" spans="2:17" s="3" customFormat="1" ht="15" customHeight="1" x14ac:dyDescent="0.3">
      <c r="B13" s="179" t="s">
        <v>81</v>
      </c>
      <c r="C13" s="180"/>
      <c r="D13" s="180"/>
      <c r="E13" s="363">
        <f>SUM('Final Account Report'!K28:L28)</f>
        <v>0</v>
      </c>
      <c r="F13" s="363"/>
      <c r="G13" s="363"/>
      <c r="H13" s="363"/>
      <c r="I13" s="364"/>
      <c r="J13" s="364"/>
      <c r="K13" s="364"/>
      <c r="L13" s="365"/>
      <c r="M13" s="21"/>
    </row>
    <row r="14" spans="2:17" s="3" customFormat="1" ht="6.75" customHeight="1" thickBot="1" x14ac:dyDescent="0.35">
      <c r="B14" s="204"/>
      <c r="C14" s="205"/>
      <c r="D14" s="205"/>
      <c r="E14" s="205"/>
      <c r="F14" s="205"/>
      <c r="G14" s="205"/>
      <c r="H14" s="205"/>
      <c r="I14" s="206"/>
      <c r="J14" s="206"/>
      <c r="K14" s="206"/>
      <c r="L14" s="207"/>
      <c r="M14" s="21"/>
    </row>
    <row r="15" spans="2:17" s="1" customFormat="1" x14ac:dyDescent="0.25">
      <c r="B15" s="352"/>
      <c r="C15" s="353"/>
      <c r="D15" s="353"/>
      <c r="E15" s="121"/>
      <c r="F15" s="121"/>
      <c r="G15" s="121"/>
      <c r="H15" s="121"/>
      <c r="I15" s="121"/>
      <c r="J15" s="121"/>
      <c r="K15" s="121"/>
      <c r="L15" s="24"/>
      <c r="M15" s="22"/>
      <c r="N15" s="2"/>
      <c r="O15" s="2"/>
      <c r="P15" s="2"/>
      <c r="Q15" s="2"/>
    </row>
    <row r="16" spans="2:17" s="1" customFormat="1" x14ac:dyDescent="0.25">
      <c r="B16" s="354"/>
      <c r="C16" s="355"/>
      <c r="D16" s="355"/>
      <c r="E16" s="366" t="s">
        <v>127</v>
      </c>
      <c r="F16" s="366"/>
      <c r="G16" s="366"/>
      <c r="H16" s="366"/>
      <c r="I16" s="366" t="s">
        <v>125</v>
      </c>
      <c r="J16" s="366"/>
      <c r="K16" s="366"/>
      <c r="L16" s="367"/>
      <c r="M16" s="22"/>
      <c r="N16" s="2"/>
      <c r="O16" s="2"/>
      <c r="P16" s="2"/>
      <c r="Q16" s="2"/>
    </row>
    <row r="17" spans="1:13" s="8" customFormat="1" ht="71.400000000000006" customHeight="1" x14ac:dyDescent="0.2">
      <c r="A17" s="6"/>
      <c r="B17" s="25" t="s">
        <v>29</v>
      </c>
      <c r="C17" s="368" t="s">
        <v>30</v>
      </c>
      <c r="D17" s="368"/>
      <c r="E17" s="368" t="s">
        <v>31</v>
      </c>
      <c r="F17" s="368"/>
      <c r="G17" s="369" t="s">
        <v>124</v>
      </c>
      <c r="H17" s="370"/>
      <c r="I17" s="369" t="s">
        <v>31</v>
      </c>
      <c r="J17" s="370"/>
      <c r="K17" s="369" t="s">
        <v>124</v>
      </c>
      <c r="L17" s="370"/>
      <c r="M17" s="23"/>
    </row>
    <row r="18" spans="1:13" x14ac:dyDescent="0.25">
      <c r="B18" s="371" t="s">
        <v>21</v>
      </c>
      <c r="C18" s="372" t="s">
        <v>22</v>
      </c>
      <c r="D18" s="372"/>
      <c r="E18" s="373"/>
      <c r="F18" s="373"/>
      <c r="G18" s="374">
        <f>E18</f>
        <v>0</v>
      </c>
      <c r="H18" s="374"/>
      <c r="I18" s="373"/>
      <c r="J18" s="373"/>
      <c r="K18" s="374">
        <f>I18</f>
        <v>0</v>
      </c>
      <c r="L18" s="375"/>
      <c r="M18" s="22"/>
    </row>
    <row r="19" spans="1:13" x14ac:dyDescent="0.25">
      <c r="B19" s="371"/>
      <c r="C19" s="372" t="s">
        <v>23</v>
      </c>
      <c r="D19" s="372"/>
      <c r="E19" s="373"/>
      <c r="F19" s="373"/>
      <c r="G19" s="374">
        <f t="shared" ref="G19:G33" si="0">G18+E19</f>
        <v>0</v>
      </c>
      <c r="H19" s="374"/>
      <c r="I19" s="373"/>
      <c r="J19" s="373"/>
      <c r="K19" s="374">
        <f t="shared" ref="K19:K33" si="1">K18+I19</f>
        <v>0</v>
      </c>
      <c r="L19" s="375"/>
      <c r="M19" s="22"/>
    </row>
    <row r="20" spans="1:13" x14ac:dyDescent="0.25">
      <c r="B20" s="371"/>
      <c r="C20" s="372" t="s">
        <v>24</v>
      </c>
      <c r="D20" s="372"/>
      <c r="E20" s="373"/>
      <c r="F20" s="373"/>
      <c r="G20" s="374">
        <f t="shared" si="0"/>
        <v>0</v>
      </c>
      <c r="H20" s="374"/>
      <c r="I20" s="373"/>
      <c r="J20" s="373"/>
      <c r="K20" s="374">
        <f t="shared" si="1"/>
        <v>0</v>
      </c>
      <c r="L20" s="375"/>
      <c r="M20" s="22"/>
    </row>
    <row r="21" spans="1:13" x14ac:dyDescent="0.25">
      <c r="B21" s="371"/>
      <c r="C21" s="372" t="s">
        <v>25</v>
      </c>
      <c r="D21" s="372"/>
      <c r="E21" s="373"/>
      <c r="F21" s="373"/>
      <c r="G21" s="374">
        <f t="shared" si="0"/>
        <v>0</v>
      </c>
      <c r="H21" s="374"/>
      <c r="I21" s="373"/>
      <c r="J21" s="373"/>
      <c r="K21" s="374">
        <f t="shared" si="1"/>
        <v>0</v>
      </c>
      <c r="L21" s="375"/>
      <c r="M21" s="22"/>
    </row>
    <row r="22" spans="1:13" x14ac:dyDescent="0.25">
      <c r="B22" s="371" t="s">
        <v>28</v>
      </c>
      <c r="C22" s="372" t="s">
        <v>22</v>
      </c>
      <c r="D22" s="372"/>
      <c r="E22" s="373"/>
      <c r="F22" s="373"/>
      <c r="G22" s="374">
        <f t="shared" si="0"/>
        <v>0</v>
      </c>
      <c r="H22" s="374"/>
      <c r="I22" s="373"/>
      <c r="J22" s="373"/>
      <c r="K22" s="374">
        <f t="shared" si="1"/>
        <v>0</v>
      </c>
      <c r="L22" s="375"/>
      <c r="M22" s="22"/>
    </row>
    <row r="23" spans="1:13" x14ac:dyDescent="0.25">
      <c r="B23" s="371"/>
      <c r="C23" s="372" t="s">
        <v>23</v>
      </c>
      <c r="D23" s="372"/>
      <c r="E23" s="373"/>
      <c r="F23" s="373"/>
      <c r="G23" s="374">
        <f t="shared" si="0"/>
        <v>0</v>
      </c>
      <c r="H23" s="374"/>
      <c r="I23" s="373"/>
      <c r="J23" s="373"/>
      <c r="K23" s="374">
        <f t="shared" si="1"/>
        <v>0</v>
      </c>
      <c r="L23" s="375"/>
      <c r="M23" s="22"/>
    </row>
    <row r="24" spans="1:13" x14ac:dyDescent="0.25">
      <c r="B24" s="371"/>
      <c r="C24" s="372" t="s">
        <v>24</v>
      </c>
      <c r="D24" s="372"/>
      <c r="E24" s="373"/>
      <c r="F24" s="373"/>
      <c r="G24" s="374">
        <f t="shared" si="0"/>
        <v>0</v>
      </c>
      <c r="H24" s="374"/>
      <c r="I24" s="373"/>
      <c r="J24" s="373"/>
      <c r="K24" s="374">
        <f t="shared" si="1"/>
        <v>0</v>
      </c>
      <c r="L24" s="375"/>
      <c r="M24" s="22"/>
    </row>
    <row r="25" spans="1:13" x14ac:dyDescent="0.25">
      <c r="B25" s="371"/>
      <c r="C25" s="372" t="s">
        <v>25</v>
      </c>
      <c r="D25" s="372"/>
      <c r="E25" s="373"/>
      <c r="F25" s="373"/>
      <c r="G25" s="374">
        <f t="shared" si="0"/>
        <v>0</v>
      </c>
      <c r="H25" s="374"/>
      <c r="I25" s="373"/>
      <c r="J25" s="373"/>
      <c r="K25" s="374">
        <f t="shared" si="1"/>
        <v>0</v>
      </c>
      <c r="L25" s="375"/>
      <c r="M25" s="22"/>
    </row>
    <row r="26" spans="1:13" x14ac:dyDescent="0.25">
      <c r="B26" s="371" t="s">
        <v>27</v>
      </c>
      <c r="C26" s="372" t="s">
        <v>22</v>
      </c>
      <c r="D26" s="372"/>
      <c r="E26" s="373"/>
      <c r="F26" s="373"/>
      <c r="G26" s="374">
        <f t="shared" si="0"/>
        <v>0</v>
      </c>
      <c r="H26" s="374"/>
      <c r="I26" s="373"/>
      <c r="J26" s="373"/>
      <c r="K26" s="374">
        <f t="shared" si="1"/>
        <v>0</v>
      </c>
      <c r="L26" s="375"/>
      <c r="M26" s="22"/>
    </row>
    <row r="27" spans="1:13" x14ac:dyDescent="0.25">
      <c r="B27" s="371"/>
      <c r="C27" s="372" t="s">
        <v>23</v>
      </c>
      <c r="D27" s="372"/>
      <c r="E27" s="373"/>
      <c r="F27" s="373"/>
      <c r="G27" s="374">
        <f t="shared" si="0"/>
        <v>0</v>
      </c>
      <c r="H27" s="374"/>
      <c r="I27" s="373"/>
      <c r="J27" s="373"/>
      <c r="K27" s="374">
        <f t="shared" si="1"/>
        <v>0</v>
      </c>
      <c r="L27" s="375"/>
      <c r="M27" s="22"/>
    </row>
    <row r="28" spans="1:13" x14ac:dyDescent="0.25">
      <c r="B28" s="371"/>
      <c r="C28" s="372" t="s">
        <v>24</v>
      </c>
      <c r="D28" s="372"/>
      <c r="E28" s="373"/>
      <c r="F28" s="373"/>
      <c r="G28" s="374">
        <f t="shared" si="0"/>
        <v>0</v>
      </c>
      <c r="H28" s="374"/>
      <c r="I28" s="373"/>
      <c r="J28" s="373"/>
      <c r="K28" s="374">
        <f t="shared" si="1"/>
        <v>0</v>
      </c>
      <c r="L28" s="375"/>
      <c r="M28" s="22"/>
    </row>
    <row r="29" spans="1:13" x14ac:dyDescent="0.25">
      <c r="B29" s="371"/>
      <c r="C29" s="372" t="s">
        <v>25</v>
      </c>
      <c r="D29" s="372"/>
      <c r="E29" s="373"/>
      <c r="F29" s="373"/>
      <c r="G29" s="374">
        <f t="shared" si="0"/>
        <v>0</v>
      </c>
      <c r="H29" s="374"/>
      <c r="I29" s="373"/>
      <c r="J29" s="373"/>
      <c r="K29" s="374">
        <f t="shared" si="1"/>
        <v>0</v>
      </c>
      <c r="L29" s="375"/>
      <c r="M29" s="22"/>
    </row>
    <row r="30" spans="1:13" x14ac:dyDescent="0.25">
      <c r="B30" s="371" t="s">
        <v>26</v>
      </c>
      <c r="C30" s="372" t="s">
        <v>22</v>
      </c>
      <c r="D30" s="372"/>
      <c r="E30" s="373"/>
      <c r="F30" s="373"/>
      <c r="G30" s="374">
        <f t="shared" si="0"/>
        <v>0</v>
      </c>
      <c r="H30" s="374"/>
      <c r="I30" s="373"/>
      <c r="J30" s="373"/>
      <c r="K30" s="374">
        <f t="shared" si="1"/>
        <v>0</v>
      </c>
      <c r="L30" s="375"/>
      <c r="M30" s="22"/>
    </row>
    <row r="31" spans="1:13" x14ac:dyDescent="0.25">
      <c r="B31" s="371"/>
      <c r="C31" s="372" t="s">
        <v>23</v>
      </c>
      <c r="D31" s="372"/>
      <c r="E31" s="373"/>
      <c r="F31" s="373"/>
      <c r="G31" s="374">
        <f t="shared" si="0"/>
        <v>0</v>
      </c>
      <c r="H31" s="374"/>
      <c r="I31" s="373"/>
      <c r="J31" s="373"/>
      <c r="K31" s="374">
        <f t="shared" si="1"/>
        <v>0</v>
      </c>
      <c r="L31" s="375"/>
      <c r="M31" s="22"/>
    </row>
    <row r="32" spans="1:13" x14ac:dyDescent="0.25">
      <c r="B32" s="371"/>
      <c r="C32" s="372" t="s">
        <v>24</v>
      </c>
      <c r="D32" s="372"/>
      <c r="E32" s="373"/>
      <c r="F32" s="373"/>
      <c r="G32" s="374">
        <f t="shared" si="0"/>
        <v>0</v>
      </c>
      <c r="H32" s="374"/>
      <c r="I32" s="373"/>
      <c r="J32" s="373"/>
      <c r="K32" s="374">
        <f t="shared" si="1"/>
        <v>0</v>
      </c>
      <c r="L32" s="375"/>
      <c r="M32" s="22"/>
    </row>
    <row r="33" spans="2:13" x14ac:dyDescent="0.25">
      <c r="B33" s="371"/>
      <c r="C33" s="372" t="s">
        <v>25</v>
      </c>
      <c r="D33" s="372"/>
      <c r="E33" s="373"/>
      <c r="F33" s="373"/>
      <c r="G33" s="374">
        <f t="shared" si="0"/>
        <v>0</v>
      </c>
      <c r="H33" s="374"/>
      <c r="I33" s="373"/>
      <c r="J33" s="373"/>
      <c r="K33" s="374">
        <f t="shared" si="1"/>
        <v>0</v>
      </c>
      <c r="L33" s="375"/>
      <c r="M33" s="22"/>
    </row>
    <row r="34" spans="2:13" x14ac:dyDescent="0.25">
      <c r="B34" s="26"/>
      <c r="C34" s="27"/>
      <c r="D34" s="27"/>
      <c r="E34" s="27"/>
      <c r="F34" s="27"/>
      <c r="G34" s="27"/>
      <c r="H34" s="27"/>
      <c r="I34" s="28"/>
      <c r="J34" s="28"/>
      <c r="K34" s="28"/>
      <c r="L34" s="29"/>
      <c r="M34" s="22"/>
    </row>
    <row r="35" spans="2:13" x14ac:dyDescent="0.25">
      <c r="B35" s="26"/>
      <c r="C35" s="27"/>
      <c r="D35" s="27"/>
      <c r="E35" s="27"/>
      <c r="F35" s="27"/>
      <c r="G35" s="27"/>
      <c r="H35" s="27"/>
      <c r="I35" s="28"/>
      <c r="J35" s="28"/>
      <c r="K35" s="28"/>
      <c r="L35" s="29"/>
      <c r="M35" s="22"/>
    </row>
    <row r="36" spans="2:13" x14ac:dyDescent="0.25">
      <c r="B36" s="26"/>
      <c r="C36" s="27"/>
      <c r="D36" s="27"/>
      <c r="E36" s="27"/>
      <c r="F36" s="27"/>
      <c r="G36" s="27"/>
      <c r="H36" s="27"/>
      <c r="I36" s="28"/>
      <c r="J36" s="28"/>
      <c r="K36" s="28"/>
      <c r="L36" s="29"/>
      <c r="M36" s="22"/>
    </row>
    <row r="37" spans="2:13" x14ac:dyDescent="0.25">
      <c r="B37" s="26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2"/>
    </row>
    <row r="38" spans="2:13" x14ac:dyDescent="0.25">
      <c r="B38" s="26"/>
      <c r="C38" s="27"/>
      <c r="D38" s="27"/>
      <c r="E38" s="27"/>
      <c r="F38" s="27"/>
      <c r="G38" s="27"/>
      <c r="H38" s="27"/>
      <c r="I38" s="28"/>
      <c r="J38" s="28"/>
      <c r="K38" s="28"/>
      <c r="L38" s="29"/>
      <c r="M38" s="22"/>
    </row>
    <row r="39" spans="2:13" x14ac:dyDescent="0.25">
      <c r="B39" s="26"/>
      <c r="C39" s="27"/>
      <c r="D39" s="27"/>
      <c r="E39" s="27"/>
      <c r="F39" s="27"/>
      <c r="G39" s="27"/>
      <c r="H39" s="27"/>
      <c r="I39" s="28"/>
      <c r="J39" s="28"/>
      <c r="K39" s="28"/>
      <c r="L39" s="29"/>
      <c r="M39" s="22"/>
    </row>
    <row r="40" spans="2:13" x14ac:dyDescent="0.25">
      <c r="B40" s="26"/>
      <c r="C40" s="27"/>
      <c r="D40" s="27"/>
      <c r="E40" s="27"/>
      <c r="F40" s="27"/>
      <c r="G40" s="27"/>
      <c r="H40" s="27"/>
      <c r="I40" s="28"/>
      <c r="J40" s="28"/>
      <c r="K40" s="28"/>
      <c r="L40" s="29"/>
      <c r="M40" s="22"/>
    </row>
    <row r="41" spans="2:13" x14ac:dyDescent="0.25">
      <c r="B41" s="26"/>
      <c r="C41" s="27"/>
      <c r="D41" s="27"/>
      <c r="E41" s="27"/>
      <c r="F41" s="27"/>
      <c r="G41" s="27"/>
      <c r="H41" s="27"/>
      <c r="I41" s="28"/>
      <c r="J41" s="28"/>
      <c r="K41" s="28"/>
      <c r="L41" s="29"/>
      <c r="M41" s="22"/>
    </row>
    <row r="42" spans="2:13" x14ac:dyDescent="0.25">
      <c r="B42" s="26"/>
      <c r="C42" s="27"/>
      <c r="D42" s="27"/>
      <c r="E42" s="27"/>
      <c r="F42" s="27"/>
      <c r="G42" s="27"/>
      <c r="H42" s="27"/>
      <c r="I42" s="28"/>
      <c r="J42" s="28"/>
      <c r="K42" s="28"/>
      <c r="L42" s="29"/>
      <c r="M42" s="22"/>
    </row>
    <row r="43" spans="2:13" x14ac:dyDescent="0.25">
      <c r="B43" s="26"/>
      <c r="C43" s="27"/>
      <c r="D43" s="27"/>
      <c r="E43" s="27"/>
      <c r="F43" s="27"/>
      <c r="G43" s="27"/>
      <c r="H43" s="27"/>
      <c r="I43" s="28"/>
      <c r="J43" s="28"/>
      <c r="K43" s="28"/>
      <c r="L43" s="29"/>
      <c r="M43" s="22"/>
    </row>
    <row r="44" spans="2:13" x14ac:dyDescent="0.25">
      <c r="B44" s="26"/>
      <c r="C44" s="27"/>
      <c r="D44" s="27"/>
      <c r="E44" s="27"/>
      <c r="F44" s="27"/>
      <c r="G44" s="27"/>
      <c r="H44" s="27"/>
      <c r="I44" s="28"/>
      <c r="J44" s="28"/>
      <c r="K44" s="28"/>
      <c r="L44" s="29"/>
      <c r="M44" s="22"/>
    </row>
    <row r="45" spans="2:13" x14ac:dyDescent="0.25">
      <c r="B45" s="26"/>
      <c r="C45" s="27"/>
      <c r="D45" s="27"/>
      <c r="E45" s="27"/>
      <c r="F45" s="27"/>
      <c r="G45" s="27"/>
      <c r="H45" s="27"/>
      <c r="I45" s="28"/>
      <c r="J45" s="28"/>
      <c r="K45" s="28"/>
      <c r="L45" s="29"/>
      <c r="M45" s="22"/>
    </row>
    <row r="46" spans="2:13" x14ac:dyDescent="0.25">
      <c r="B46" s="26"/>
      <c r="C46" s="27"/>
      <c r="D46" s="27"/>
      <c r="E46" s="27"/>
      <c r="F46" s="27"/>
      <c r="G46" s="27"/>
      <c r="H46" s="27"/>
      <c r="I46" s="28"/>
      <c r="J46" s="28"/>
      <c r="K46" s="28"/>
      <c r="L46" s="29"/>
      <c r="M46" s="22"/>
    </row>
    <row r="47" spans="2:13" x14ac:dyDescent="0.25">
      <c r="B47" s="26"/>
      <c r="C47" s="27"/>
      <c r="D47" s="27"/>
      <c r="E47" s="27"/>
      <c r="F47" s="27"/>
      <c r="G47" s="27"/>
      <c r="H47" s="27"/>
      <c r="I47" s="28"/>
      <c r="J47" s="28"/>
      <c r="K47" s="28"/>
      <c r="L47" s="29"/>
      <c r="M47" s="22"/>
    </row>
    <row r="48" spans="2:13" x14ac:dyDescent="0.25">
      <c r="B48" s="26"/>
      <c r="C48" s="27"/>
      <c r="D48" s="27"/>
      <c r="E48" s="27"/>
      <c r="F48" s="27"/>
      <c r="G48" s="27"/>
      <c r="H48" s="27"/>
      <c r="I48" s="28"/>
      <c r="J48" s="28"/>
      <c r="K48" s="28"/>
      <c r="L48" s="29"/>
      <c r="M48" s="22"/>
    </row>
    <row r="49" spans="1:17" x14ac:dyDescent="0.25">
      <c r="B49" s="26"/>
      <c r="C49" s="27"/>
      <c r="D49" s="27"/>
      <c r="E49" s="27"/>
      <c r="F49" s="27"/>
      <c r="G49" s="27"/>
      <c r="H49" s="27"/>
      <c r="I49" s="28"/>
      <c r="J49" s="28"/>
      <c r="K49" s="28"/>
      <c r="L49" s="29"/>
      <c r="M49" s="22"/>
    </row>
    <row r="50" spans="1:17" x14ac:dyDescent="0.25">
      <c r="B50" s="26"/>
      <c r="C50" s="27"/>
      <c r="D50" s="27"/>
      <c r="E50" s="27"/>
      <c r="F50" s="27"/>
      <c r="G50" s="27"/>
      <c r="H50" s="27"/>
      <c r="I50" s="28"/>
      <c r="J50" s="28"/>
      <c r="K50" s="28"/>
      <c r="L50" s="29"/>
      <c r="M50" s="22"/>
    </row>
    <row r="51" spans="1:17" x14ac:dyDescent="0.25">
      <c r="B51" s="26"/>
      <c r="C51" s="27"/>
      <c r="D51" s="27"/>
      <c r="E51" s="27"/>
      <c r="F51" s="27"/>
      <c r="G51" s="27"/>
      <c r="H51" s="27"/>
      <c r="I51" s="28"/>
      <c r="J51" s="28"/>
      <c r="K51" s="28"/>
      <c r="L51" s="29"/>
      <c r="M51" s="22"/>
    </row>
    <row r="52" spans="1:17" x14ac:dyDescent="0.25">
      <c r="B52" s="26"/>
      <c r="C52" s="27"/>
      <c r="D52" s="27"/>
      <c r="E52" s="27"/>
      <c r="F52" s="27"/>
      <c r="G52" s="27"/>
      <c r="H52" s="27"/>
      <c r="I52" s="28"/>
      <c r="J52" s="28"/>
      <c r="K52" s="28"/>
      <c r="L52" s="29"/>
      <c r="M52" s="22"/>
    </row>
    <row r="53" spans="1:17" s="1" customFormat="1" ht="13.8" thickBot="1" x14ac:dyDescent="0.3"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22"/>
      <c r="N53" s="2"/>
      <c r="O53" s="2"/>
      <c r="P53" s="2"/>
      <c r="Q53" s="2"/>
    </row>
    <row r="54" spans="1:17" ht="6.75" customHeight="1" thickBot="1" x14ac:dyDescent="0.3">
      <c r="B54" s="5"/>
      <c r="C54" s="22"/>
      <c r="D54" s="22"/>
      <c r="E54" s="22"/>
      <c r="F54" s="22"/>
      <c r="G54" s="22"/>
      <c r="H54" s="22"/>
      <c r="I54" s="22"/>
      <c r="J54" s="22"/>
      <c r="K54" s="22"/>
      <c r="L54" s="33"/>
    </row>
    <row r="55" spans="1:17" s="20" customFormat="1" ht="12.6" x14ac:dyDescent="0.2">
      <c r="A55" s="16"/>
      <c r="B55" s="100" t="s">
        <v>2</v>
      </c>
      <c r="C55" s="378" t="s">
        <v>3</v>
      </c>
      <c r="D55" s="378"/>
      <c r="E55" s="378"/>
      <c r="F55" s="378"/>
      <c r="G55" s="378"/>
      <c r="H55" s="378"/>
      <c r="I55" s="378"/>
      <c r="J55" s="34" t="s">
        <v>32</v>
      </c>
      <c r="K55" s="34" t="s">
        <v>33</v>
      </c>
      <c r="L55" s="35" t="s">
        <v>6</v>
      </c>
      <c r="M55" s="18"/>
      <c r="N55" s="19"/>
      <c r="O55" s="19"/>
      <c r="P55" s="19"/>
      <c r="Q55" s="19"/>
    </row>
    <row r="56" spans="1:17" x14ac:dyDescent="0.25">
      <c r="B56" s="137"/>
      <c r="C56" s="379"/>
      <c r="D56" s="379"/>
      <c r="E56" s="379"/>
      <c r="F56" s="379"/>
      <c r="G56" s="379"/>
      <c r="H56" s="379"/>
      <c r="I56" s="379"/>
      <c r="J56" s="138"/>
      <c r="K56" s="138"/>
      <c r="L56" s="139"/>
    </row>
    <row r="57" spans="1:17" x14ac:dyDescent="0.25">
      <c r="B57" s="137"/>
      <c r="C57" s="379"/>
      <c r="D57" s="379"/>
      <c r="E57" s="379"/>
      <c r="F57" s="379"/>
      <c r="G57" s="379"/>
      <c r="H57" s="379"/>
      <c r="I57" s="379"/>
      <c r="J57" s="138"/>
      <c r="K57" s="138"/>
      <c r="L57" s="139"/>
    </row>
    <row r="58" spans="1:17" ht="6.75" customHeight="1" thickBot="1" x14ac:dyDescent="0.3">
      <c r="B58" s="356"/>
      <c r="C58" s="357"/>
      <c r="D58" s="357"/>
      <c r="E58" s="357"/>
      <c r="F58" s="357"/>
      <c r="G58" s="357"/>
      <c r="H58" s="357"/>
      <c r="I58" s="357"/>
      <c r="J58" s="357"/>
      <c r="K58" s="357"/>
      <c r="L58" s="358"/>
    </row>
    <row r="59" spans="1:17" x14ac:dyDescent="0.25">
      <c r="B59" s="36" t="s">
        <v>34</v>
      </c>
      <c r="C59" s="121"/>
      <c r="D59" s="121"/>
      <c r="E59" s="121"/>
      <c r="F59" s="121"/>
      <c r="G59" s="121"/>
      <c r="H59" s="121"/>
      <c r="I59" s="121"/>
      <c r="J59" s="121"/>
      <c r="K59" s="121"/>
      <c r="L59" s="24"/>
    </row>
    <row r="60" spans="1:17" x14ac:dyDescent="0.25">
      <c r="B60" s="380" t="s">
        <v>82</v>
      </c>
      <c r="C60" s="381"/>
      <c r="D60" s="381"/>
      <c r="E60" s="381"/>
      <c r="F60" s="381"/>
      <c r="G60" s="381"/>
      <c r="H60" s="381"/>
      <c r="I60" s="381"/>
      <c r="J60" s="381"/>
      <c r="K60" s="381"/>
      <c r="L60" s="382"/>
    </row>
    <row r="61" spans="1:17" x14ac:dyDescent="0.25">
      <c r="B61" s="380"/>
      <c r="C61" s="381"/>
      <c r="D61" s="381"/>
      <c r="E61" s="381"/>
      <c r="F61" s="381"/>
      <c r="G61" s="381"/>
      <c r="H61" s="381"/>
      <c r="I61" s="381"/>
      <c r="J61" s="381"/>
      <c r="K61" s="381"/>
      <c r="L61" s="382"/>
    </row>
    <row r="62" spans="1:17" x14ac:dyDescent="0.25">
      <c r="B62" s="380"/>
      <c r="C62" s="381"/>
      <c r="D62" s="381"/>
      <c r="E62" s="381"/>
      <c r="F62" s="381"/>
      <c r="G62" s="381"/>
      <c r="H62" s="381"/>
      <c r="I62" s="381"/>
      <c r="J62" s="381"/>
      <c r="K62" s="381"/>
      <c r="L62" s="382"/>
    </row>
    <row r="63" spans="1:17" x14ac:dyDescent="0.25">
      <c r="B63" s="380"/>
      <c r="C63" s="381"/>
      <c r="D63" s="381"/>
      <c r="E63" s="381"/>
      <c r="F63" s="381"/>
      <c r="G63" s="381"/>
      <c r="H63" s="381"/>
      <c r="I63" s="381"/>
      <c r="J63" s="381"/>
      <c r="K63" s="381"/>
      <c r="L63" s="382"/>
    </row>
    <row r="64" spans="1:17" ht="13.8" thickBot="1" x14ac:dyDescent="0.3">
      <c r="B64" s="383"/>
      <c r="C64" s="384"/>
      <c r="D64" s="384"/>
      <c r="E64" s="384"/>
      <c r="F64" s="384"/>
      <c r="G64" s="384"/>
      <c r="H64" s="384"/>
      <c r="I64" s="384"/>
      <c r="J64" s="384"/>
      <c r="K64" s="384"/>
      <c r="L64" s="385"/>
    </row>
  </sheetData>
  <sheetProtection algorithmName="SHA-512" hashValue="LHzp0RV5iyPGkqqdzSHeXjlIJiolxjbbvSD4P4Chy3ROYJepHLmem0W+LbqfZXHpjz8r/fgtfoN6B4ZumYLYJA==" saltValue="EMfOdYiJqN47zuZM7TYOcg==" spinCount="100000" sheet="1" selectLockedCells="1"/>
  <mergeCells count="109">
    <mergeCell ref="B9:D9"/>
    <mergeCell ref="E9:L9"/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B14:L14"/>
    <mergeCell ref="B15:D16"/>
    <mergeCell ref="B58:L5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0CF7-02F3-442D-91C6-CCCD69987867}">
  <sheetPr codeName="Sheet4">
    <pageSetUpPr fitToPage="1"/>
  </sheetPr>
  <dimension ref="A1:M48"/>
  <sheetViews>
    <sheetView view="pageBreakPreview" zoomScaleNormal="100" zoomScaleSheetLayoutView="100" workbookViewId="0">
      <selection activeCell="E15" sqref="E15"/>
    </sheetView>
  </sheetViews>
  <sheetFormatPr defaultColWidth="9.109375" defaultRowHeight="13.2" x14ac:dyDescent="0.25"/>
  <cols>
    <col min="1" max="1" width="2.33203125" style="1" customWidth="1"/>
    <col min="2" max="2" width="9.6640625" style="9" customWidth="1"/>
    <col min="3" max="4" width="23.44140625" style="9" customWidth="1"/>
    <col min="5" max="6" width="19.88671875" style="9" customWidth="1"/>
    <col min="7" max="8" width="19" style="9" customWidth="1"/>
    <col min="9" max="9" width="2.33203125" style="2" customWidth="1"/>
    <col min="10" max="13" width="9.109375" style="9"/>
    <col min="14" max="16384" width="9.109375" style="10"/>
  </cols>
  <sheetData>
    <row r="1" spans="1:13" s="1" customForma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x14ac:dyDescent="0.3"/>
    <row r="3" spans="1:13" s="3" customFormat="1" ht="15.75" customHeight="1" x14ac:dyDescent="0.3">
      <c r="B3" s="184" t="s">
        <v>128</v>
      </c>
      <c r="C3" s="184"/>
      <c r="D3" s="184"/>
      <c r="E3" s="184"/>
      <c r="F3" s="184"/>
      <c r="G3" s="184"/>
      <c r="H3" s="184"/>
    </row>
    <row r="4" spans="1:13" s="3" customFormat="1" ht="15" customHeight="1" x14ac:dyDescent="0.3">
      <c r="B4" s="184"/>
      <c r="C4" s="184"/>
      <c r="D4" s="184"/>
      <c r="E4" s="184"/>
      <c r="F4" s="184"/>
      <c r="G4" s="184"/>
      <c r="H4" s="184"/>
    </row>
    <row r="5" spans="1:13" s="3" customFormat="1" ht="15" customHeight="1" x14ac:dyDescent="0.3">
      <c r="B5" s="184"/>
      <c r="C5" s="184"/>
      <c r="D5" s="184"/>
      <c r="E5" s="184"/>
      <c r="F5" s="184"/>
      <c r="G5" s="184"/>
      <c r="H5" s="184"/>
    </row>
    <row r="6" spans="1:13" s="3" customFormat="1" ht="15" customHeight="1" thickBot="1" x14ac:dyDescent="0.35">
      <c r="B6" s="116"/>
      <c r="C6" s="116"/>
      <c r="D6" s="116"/>
      <c r="E6" s="116"/>
      <c r="F6" s="116"/>
      <c r="G6" s="116"/>
      <c r="H6" s="116"/>
    </row>
    <row r="7" spans="1:13" s="3" customFormat="1" ht="15" customHeight="1" x14ac:dyDescent="0.3">
      <c r="B7" s="52" t="s">
        <v>7</v>
      </c>
      <c r="C7" s="53"/>
      <c r="D7" s="361">
        <f>'Final Account Report'!E8</f>
        <v>0</v>
      </c>
      <c r="E7" s="361"/>
      <c r="F7" s="361"/>
      <c r="G7" s="361"/>
      <c r="H7" s="362"/>
      <c r="I7" s="21"/>
    </row>
    <row r="8" spans="1:13" s="3" customFormat="1" ht="6.75" customHeight="1" x14ac:dyDescent="0.3">
      <c r="B8" s="118"/>
      <c r="C8" s="114"/>
      <c r="D8" s="114"/>
      <c r="E8" s="114"/>
      <c r="F8" s="114"/>
      <c r="G8" s="114"/>
      <c r="H8" s="115"/>
      <c r="I8" s="21"/>
    </row>
    <row r="9" spans="1:13" s="3" customFormat="1" x14ac:dyDescent="0.3">
      <c r="B9" s="179" t="s">
        <v>108</v>
      </c>
      <c r="C9" s="180"/>
      <c r="D9" s="413">
        <f>'Final Account Report'!E10</f>
        <v>0</v>
      </c>
      <c r="E9" s="413"/>
      <c r="F9" s="413"/>
      <c r="G9" s="413"/>
      <c r="H9" s="414"/>
      <c r="I9" s="51"/>
      <c r="J9" s="46"/>
    </row>
    <row r="10" spans="1:13" s="3" customFormat="1" ht="6.75" customHeight="1" thickBot="1" x14ac:dyDescent="0.35">
      <c r="B10" s="204"/>
      <c r="C10" s="205"/>
      <c r="D10" s="205"/>
      <c r="E10" s="205"/>
      <c r="F10" s="205"/>
      <c r="G10" s="205"/>
      <c r="H10" s="415"/>
      <c r="I10" s="21"/>
      <c r="J10" s="21"/>
    </row>
    <row r="11" spans="1:13" s="1" customFormat="1" ht="15" customHeight="1" x14ac:dyDescent="0.25">
      <c r="B11" s="416" t="s">
        <v>110</v>
      </c>
      <c r="C11" s="417"/>
      <c r="D11" s="417"/>
      <c r="E11" s="417"/>
      <c r="F11" s="417"/>
      <c r="G11" s="417"/>
      <c r="H11" s="417"/>
      <c r="I11" s="47"/>
      <c r="J11" s="22"/>
      <c r="K11" s="2"/>
      <c r="L11" s="2"/>
      <c r="M11" s="2"/>
    </row>
    <row r="12" spans="1:13" s="16" customFormat="1" ht="12.6" x14ac:dyDescent="0.2">
      <c r="B12" s="402" t="s">
        <v>42</v>
      </c>
      <c r="C12" s="398" t="s">
        <v>43</v>
      </c>
      <c r="D12" s="388"/>
      <c r="E12" s="388" t="s">
        <v>122</v>
      </c>
      <c r="F12" s="398" t="s">
        <v>79</v>
      </c>
      <c r="G12" s="400" t="s">
        <v>109</v>
      </c>
      <c r="H12" s="401"/>
      <c r="I12" s="37"/>
      <c r="J12" s="18"/>
      <c r="K12" s="18"/>
      <c r="L12" s="18"/>
      <c r="M12" s="18"/>
    </row>
    <row r="13" spans="1:13" s="8" customFormat="1" ht="12.6" x14ac:dyDescent="0.2">
      <c r="A13" s="6"/>
      <c r="B13" s="403"/>
      <c r="C13" s="399"/>
      <c r="D13" s="389"/>
      <c r="E13" s="389"/>
      <c r="F13" s="399"/>
      <c r="G13" s="38" t="s">
        <v>44</v>
      </c>
      <c r="H13" s="128" t="s">
        <v>10</v>
      </c>
      <c r="I13" s="7"/>
    </row>
    <row r="14" spans="1:13" ht="15" customHeight="1" x14ac:dyDescent="0.25">
      <c r="B14" s="39">
        <v>1</v>
      </c>
      <c r="C14" s="408" t="s">
        <v>8</v>
      </c>
      <c r="D14" s="409"/>
      <c r="E14" s="141"/>
      <c r="F14" s="133">
        <f>SUM('Final Account Report'!K56:L56)</f>
        <v>0</v>
      </c>
      <c r="G14" s="129">
        <f>F14-E14</f>
        <v>0</v>
      </c>
      <c r="H14" s="130">
        <f t="shared" ref="H14:H21" si="0">IF(E14,G14/E14,0)</f>
        <v>0</v>
      </c>
      <c r="I14" s="5"/>
    </row>
    <row r="15" spans="1:13" ht="15" customHeight="1" x14ac:dyDescent="0.25">
      <c r="B15" s="39">
        <v>2</v>
      </c>
      <c r="C15" s="408" t="s">
        <v>47</v>
      </c>
      <c r="D15" s="409"/>
      <c r="E15" s="141"/>
      <c r="F15" s="133">
        <f>SUM('Final Account Report'!K66:L66)</f>
        <v>0</v>
      </c>
      <c r="G15" s="129">
        <f t="shared" ref="G15:G20" si="1">F15-E15</f>
        <v>0</v>
      </c>
      <c r="H15" s="130">
        <f t="shared" si="0"/>
        <v>0</v>
      </c>
      <c r="I15" s="5"/>
    </row>
    <row r="16" spans="1:13" ht="15" customHeight="1" x14ac:dyDescent="0.25">
      <c r="B16" s="39">
        <v>3</v>
      </c>
      <c r="C16" s="408" t="s">
        <v>86</v>
      </c>
      <c r="D16" s="409"/>
      <c r="E16" s="141"/>
      <c r="F16" s="133">
        <f>SUM('Final Account Report'!K69:L69)</f>
        <v>0</v>
      </c>
      <c r="G16" s="129">
        <f t="shared" si="1"/>
        <v>0</v>
      </c>
      <c r="H16" s="130">
        <f t="shared" si="0"/>
        <v>0</v>
      </c>
      <c r="I16" s="5"/>
    </row>
    <row r="17" spans="1:13" ht="15" customHeight="1" x14ac:dyDescent="0.25">
      <c r="B17" s="39">
        <v>4</v>
      </c>
      <c r="C17" s="408" t="s">
        <v>11</v>
      </c>
      <c r="D17" s="409"/>
      <c r="E17" s="141"/>
      <c r="F17" s="133">
        <f>SUM('Final Account Report'!K78:L78)</f>
        <v>0</v>
      </c>
      <c r="G17" s="129">
        <f t="shared" si="1"/>
        <v>0</v>
      </c>
      <c r="H17" s="130">
        <f t="shared" si="0"/>
        <v>0</v>
      </c>
      <c r="I17" s="5"/>
    </row>
    <row r="18" spans="1:13" ht="15" customHeight="1" x14ac:dyDescent="0.25">
      <c r="B18" s="39">
        <v>5</v>
      </c>
      <c r="C18" s="408" t="s">
        <v>20</v>
      </c>
      <c r="D18" s="409"/>
      <c r="E18" s="141"/>
      <c r="F18" s="133">
        <v>0</v>
      </c>
      <c r="G18" s="129">
        <f t="shared" si="1"/>
        <v>0</v>
      </c>
      <c r="H18" s="130">
        <f t="shared" si="0"/>
        <v>0</v>
      </c>
      <c r="I18" s="5"/>
    </row>
    <row r="19" spans="1:13" ht="15" customHeight="1" x14ac:dyDescent="0.25">
      <c r="B19" s="39">
        <v>6</v>
      </c>
      <c r="C19" s="408" t="s">
        <v>88</v>
      </c>
      <c r="D19" s="409"/>
      <c r="E19" s="141"/>
      <c r="F19" s="133">
        <v>0</v>
      </c>
      <c r="G19" s="129">
        <f t="shared" si="1"/>
        <v>0</v>
      </c>
      <c r="H19" s="130">
        <f t="shared" si="0"/>
        <v>0</v>
      </c>
      <c r="I19" s="5"/>
    </row>
    <row r="20" spans="1:13" ht="15" customHeight="1" x14ac:dyDescent="0.25">
      <c r="B20" s="39">
        <v>7</v>
      </c>
      <c r="C20" s="408" t="s">
        <v>118</v>
      </c>
      <c r="D20" s="409"/>
      <c r="E20" s="141"/>
      <c r="F20" s="133">
        <f>SUM('Final Account Report'!K83:L83)</f>
        <v>0</v>
      </c>
      <c r="G20" s="129">
        <f t="shared" si="1"/>
        <v>0</v>
      </c>
      <c r="H20" s="130">
        <f t="shared" si="0"/>
        <v>0</v>
      </c>
      <c r="I20" s="5"/>
    </row>
    <row r="21" spans="1:13" ht="15" customHeight="1" x14ac:dyDescent="0.25">
      <c r="B21" s="39">
        <v>8</v>
      </c>
      <c r="C21" s="408" t="s">
        <v>71</v>
      </c>
      <c r="D21" s="409"/>
      <c r="E21" s="140">
        <f>SUM(E14:E19)</f>
        <v>0</v>
      </c>
      <c r="F21" s="133">
        <f>SUM('Final Account Report'!K85:L85)</f>
        <v>0</v>
      </c>
      <c r="G21" s="129">
        <f t="shared" ref="G14:G21" si="2">E21-F21</f>
        <v>0</v>
      </c>
      <c r="H21" s="130">
        <f t="shared" si="0"/>
        <v>0</v>
      </c>
      <c r="I21" s="5"/>
    </row>
    <row r="22" spans="1:13" s="1" customFormat="1" ht="6.75" customHeight="1" thickBot="1" x14ac:dyDescent="0.3">
      <c r="B22" s="40"/>
      <c r="C22" s="412"/>
      <c r="D22" s="412"/>
      <c r="E22" s="41"/>
      <c r="F22" s="41"/>
      <c r="G22" s="41"/>
      <c r="H22" s="41"/>
      <c r="I22" s="5"/>
      <c r="J22" s="2"/>
      <c r="K22" s="2"/>
      <c r="L22" s="2"/>
      <c r="M22" s="2"/>
    </row>
    <row r="23" spans="1:13" ht="15" customHeight="1" x14ac:dyDescent="0.25">
      <c r="B23" s="386" t="s">
        <v>45</v>
      </c>
      <c r="C23" s="387"/>
      <c r="D23" s="387"/>
      <c r="E23" s="387"/>
      <c r="F23" s="387"/>
      <c r="G23" s="387"/>
      <c r="H23" s="387"/>
      <c r="I23" s="5"/>
    </row>
    <row r="24" spans="1:13" s="16" customFormat="1" ht="12.6" customHeight="1" x14ac:dyDescent="0.2">
      <c r="B24" s="402" t="s">
        <v>42</v>
      </c>
      <c r="C24" s="398" t="s">
        <v>43</v>
      </c>
      <c r="D24" s="388"/>
      <c r="E24" s="388" t="s">
        <v>123</v>
      </c>
      <c r="F24" s="398" t="s">
        <v>83</v>
      </c>
      <c r="G24" s="400" t="s">
        <v>109</v>
      </c>
      <c r="H24" s="401"/>
      <c r="I24" s="37"/>
      <c r="J24" s="18"/>
      <c r="K24" s="18"/>
      <c r="L24" s="18"/>
      <c r="M24" s="18"/>
    </row>
    <row r="25" spans="1:13" s="8" customFormat="1" ht="29.1" customHeight="1" x14ac:dyDescent="0.2">
      <c r="A25" s="6"/>
      <c r="B25" s="403"/>
      <c r="C25" s="399"/>
      <c r="D25" s="389"/>
      <c r="E25" s="389"/>
      <c r="F25" s="399"/>
      <c r="G25" s="131" t="s">
        <v>61</v>
      </c>
      <c r="H25" s="128" t="s">
        <v>10</v>
      </c>
      <c r="I25" s="7"/>
    </row>
    <row r="26" spans="1:13" ht="15" customHeight="1" x14ac:dyDescent="0.25">
      <c r="B26" s="39">
        <v>1</v>
      </c>
      <c r="C26" s="408" t="s">
        <v>46</v>
      </c>
      <c r="D26" s="409"/>
      <c r="E26" s="54">
        <v>0</v>
      </c>
      <c r="F26" s="134">
        <f>SUM('Final Account Report'!K28:L28)</f>
        <v>0</v>
      </c>
      <c r="G26" s="132">
        <f>F26-E26</f>
        <v>0</v>
      </c>
      <c r="H26" s="130">
        <f t="shared" ref="H26" si="3">IF(E26,G26/E26,0)</f>
        <v>0</v>
      </c>
      <c r="I26" s="5"/>
    </row>
    <row r="27" spans="1:13" ht="6.75" customHeight="1" thickBot="1" x14ac:dyDescent="0.3">
      <c r="B27" s="11"/>
      <c r="C27" s="12"/>
      <c r="D27" s="12"/>
      <c r="E27" s="13"/>
      <c r="F27" s="13"/>
      <c r="G27" s="13"/>
      <c r="H27" s="13"/>
      <c r="I27" s="5"/>
    </row>
    <row r="28" spans="1:13" ht="6.75" customHeight="1" x14ac:dyDescent="0.25">
      <c r="B28" s="42"/>
      <c r="C28" s="43"/>
      <c r="D28" s="43"/>
      <c r="E28" s="44"/>
      <c r="F28" s="44"/>
      <c r="G28" s="44"/>
      <c r="H28" s="44"/>
      <c r="I28" s="5"/>
    </row>
    <row r="29" spans="1:13" x14ac:dyDescent="0.25">
      <c r="B29" s="11" t="s">
        <v>41</v>
      </c>
      <c r="C29" s="12"/>
      <c r="D29" s="12"/>
      <c r="E29" s="13"/>
      <c r="F29" s="13"/>
      <c r="G29" s="13"/>
      <c r="H29" s="13"/>
      <c r="I29" s="5"/>
    </row>
    <row r="30" spans="1:13" ht="30" customHeight="1" x14ac:dyDescent="0.25">
      <c r="B30" s="393" t="s">
        <v>129</v>
      </c>
      <c r="C30" s="311"/>
      <c r="D30" s="311"/>
      <c r="E30" s="311"/>
      <c r="F30" s="311"/>
      <c r="G30" s="311"/>
      <c r="H30" s="311"/>
      <c r="I30" s="5"/>
    </row>
    <row r="31" spans="1:13" ht="15" customHeight="1" x14ac:dyDescent="0.25">
      <c r="B31" s="394"/>
      <c r="C31" s="395"/>
      <c r="D31" s="395"/>
      <c r="E31" s="395"/>
      <c r="F31" s="395"/>
      <c r="G31" s="395"/>
      <c r="H31" s="395"/>
      <c r="I31" s="5"/>
    </row>
    <row r="32" spans="1:13" ht="15" customHeight="1" x14ac:dyDescent="0.25">
      <c r="B32" s="394"/>
      <c r="C32" s="395"/>
      <c r="D32" s="395"/>
      <c r="E32" s="395"/>
      <c r="F32" s="395"/>
      <c r="G32" s="395"/>
      <c r="H32" s="395"/>
      <c r="I32" s="5"/>
    </row>
    <row r="33" spans="1:13" ht="15" customHeight="1" x14ac:dyDescent="0.25">
      <c r="B33" s="394"/>
      <c r="C33" s="395"/>
      <c r="D33" s="395"/>
      <c r="E33" s="395"/>
      <c r="F33" s="395"/>
      <c r="G33" s="395"/>
      <c r="H33" s="395"/>
      <c r="I33" s="5"/>
    </row>
    <row r="34" spans="1:13" ht="15" customHeight="1" x14ac:dyDescent="0.25">
      <c r="B34" s="394"/>
      <c r="C34" s="395"/>
      <c r="D34" s="395"/>
      <c r="E34" s="395"/>
      <c r="F34" s="395"/>
      <c r="G34" s="395"/>
      <c r="H34" s="395"/>
      <c r="I34" s="5"/>
    </row>
    <row r="35" spans="1:13" ht="15" customHeight="1" x14ac:dyDescent="0.25">
      <c r="B35" s="394"/>
      <c r="C35" s="395"/>
      <c r="D35" s="395"/>
      <c r="E35" s="395"/>
      <c r="F35" s="395"/>
      <c r="G35" s="395"/>
      <c r="H35" s="395"/>
      <c r="I35" s="5"/>
    </row>
    <row r="36" spans="1:13" ht="15" customHeight="1" x14ac:dyDescent="0.25">
      <c r="B36" s="394"/>
      <c r="C36" s="395"/>
      <c r="D36" s="395"/>
      <c r="E36" s="395"/>
      <c r="F36" s="395"/>
      <c r="G36" s="395"/>
      <c r="H36" s="395"/>
      <c r="I36" s="5"/>
    </row>
    <row r="37" spans="1:13" ht="15" customHeight="1" x14ac:dyDescent="0.25">
      <c r="B37" s="394"/>
      <c r="C37" s="395"/>
      <c r="D37" s="395"/>
      <c r="E37" s="395"/>
      <c r="F37" s="395"/>
      <c r="G37" s="395"/>
      <c r="H37" s="395"/>
      <c r="I37" s="5"/>
    </row>
    <row r="38" spans="1:13" ht="15" customHeight="1" x14ac:dyDescent="0.25">
      <c r="B38" s="394"/>
      <c r="C38" s="395"/>
      <c r="D38" s="395"/>
      <c r="E38" s="395"/>
      <c r="F38" s="395"/>
      <c r="G38" s="395"/>
      <c r="H38" s="395"/>
      <c r="I38" s="5"/>
    </row>
    <row r="39" spans="1:13" ht="15" customHeight="1" x14ac:dyDescent="0.25">
      <c r="B39" s="394"/>
      <c r="C39" s="395"/>
      <c r="D39" s="395"/>
      <c r="E39" s="395"/>
      <c r="F39" s="395"/>
      <c r="G39" s="395"/>
      <c r="H39" s="395"/>
      <c r="I39" s="5"/>
    </row>
    <row r="40" spans="1:13" ht="15" customHeight="1" x14ac:dyDescent="0.25">
      <c r="B40" s="394"/>
      <c r="C40" s="395"/>
      <c r="D40" s="395"/>
      <c r="E40" s="395"/>
      <c r="F40" s="395"/>
      <c r="G40" s="395"/>
      <c r="H40" s="395"/>
      <c r="I40" s="5"/>
    </row>
    <row r="41" spans="1:13" ht="15" customHeight="1" x14ac:dyDescent="0.25">
      <c r="B41" s="394"/>
      <c r="C41" s="395"/>
      <c r="D41" s="395"/>
      <c r="E41" s="395"/>
      <c r="F41" s="395"/>
      <c r="G41" s="395"/>
      <c r="H41" s="395"/>
      <c r="I41" s="5"/>
    </row>
    <row r="42" spans="1:13" ht="15" customHeight="1" x14ac:dyDescent="0.25">
      <c r="B42" s="394"/>
      <c r="C42" s="395"/>
      <c r="D42" s="395"/>
      <c r="E42" s="395"/>
      <c r="F42" s="395"/>
      <c r="G42" s="395"/>
      <c r="H42" s="395"/>
      <c r="I42" s="5"/>
    </row>
    <row r="43" spans="1:13" s="1" customFormat="1" ht="15.75" customHeight="1" thickBot="1" x14ac:dyDescent="0.3">
      <c r="B43" s="396"/>
      <c r="C43" s="397"/>
      <c r="D43" s="397"/>
      <c r="E43" s="397"/>
      <c r="F43" s="397"/>
      <c r="G43" s="397"/>
      <c r="H43" s="397"/>
      <c r="I43" s="5"/>
      <c r="J43" s="2"/>
      <c r="K43" s="2"/>
      <c r="L43" s="2"/>
      <c r="M43" s="2"/>
    </row>
    <row r="44" spans="1:13" ht="6.75" customHeight="1" thickBot="1" x14ac:dyDescent="0.3">
      <c r="B44" s="14"/>
      <c r="C44" s="15"/>
      <c r="D44" s="15"/>
      <c r="E44" s="15"/>
      <c r="F44" s="15"/>
      <c r="G44" s="15"/>
      <c r="H44" s="15"/>
    </row>
    <row r="45" spans="1:13" s="20" customFormat="1" ht="15" customHeight="1" x14ac:dyDescent="0.2">
      <c r="A45" s="16"/>
      <c r="B45" s="17" t="s">
        <v>2</v>
      </c>
      <c r="C45" s="410" t="s">
        <v>3</v>
      </c>
      <c r="D45" s="387"/>
      <c r="E45" s="411"/>
      <c r="F45" s="122" t="s">
        <v>32</v>
      </c>
      <c r="G45" s="406" t="s">
        <v>33</v>
      </c>
      <c r="H45" s="407"/>
      <c r="I45" s="18"/>
      <c r="J45" s="19"/>
      <c r="K45" s="19"/>
      <c r="L45" s="19"/>
      <c r="M45" s="19"/>
    </row>
    <row r="46" spans="1:13" x14ac:dyDescent="0.25">
      <c r="B46" s="142"/>
      <c r="C46" s="390"/>
      <c r="D46" s="391"/>
      <c r="E46" s="392"/>
      <c r="F46" s="143"/>
      <c r="G46" s="404"/>
      <c r="H46" s="405"/>
    </row>
    <row r="47" spans="1:13" x14ac:dyDescent="0.25">
      <c r="B47" s="142"/>
      <c r="C47" s="390"/>
      <c r="D47" s="391"/>
      <c r="E47" s="392"/>
      <c r="F47" s="143"/>
      <c r="G47" s="404"/>
      <c r="H47" s="405"/>
    </row>
    <row r="48" spans="1:13" s="50" customFormat="1" ht="6.75" customHeight="1" x14ac:dyDescent="0.25">
      <c r="A48" s="48"/>
      <c r="B48" s="22"/>
      <c r="C48" s="22"/>
      <c r="D48" s="22"/>
      <c r="E48" s="22"/>
      <c r="F48" s="22"/>
      <c r="G48" s="22"/>
      <c r="H48" s="22"/>
      <c r="I48" s="22"/>
      <c r="J48" s="49"/>
      <c r="K48" s="49"/>
      <c r="L48" s="49"/>
      <c r="M48" s="49"/>
    </row>
  </sheetData>
  <sheetProtection algorithmName="SHA-512" hashValue="6GEZAdXONejxTlzTYe93c2BMmjjVAqq/Hu09lUGGQvGuOibtVqL7xp/DQhbJe7HwxHFM7qKOsr9Q9uPKPabbUQ==" saltValue="WP6eUbtIbaeVDN4YEEd2aQ==" spinCount="100000" sheet="1" selectLockedCells="1"/>
  <mergeCells count="35">
    <mergeCell ref="B9:C9"/>
    <mergeCell ref="D9:H9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22:D22"/>
    <mergeCell ref="C21:D21"/>
    <mergeCell ref="C12:D13"/>
    <mergeCell ref="F12:F13"/>
    <mergeCell ref="G12:H12"/>
    <mergeCell ref="C15:D15"/>
    <mergeCell ref="C14:D14"/>
    <mergeCell ref="C20:D20"/>
    <mergeCell ref="B23:H23"/>
    <mergeCell ref="E12:E13"/>
    <mergeCell ref="C46:E46"/>
    <mergeCell ref="C47:E47"/>
    <mergeCell ref="B30:H30"/>
    <mergeCell ref="B31:H43"/>
    <mergeCell ref="F24:F25"/>
    <mergeCell ref="G24:H24"/>
    <mergeCell ref="B24:B25"/>
    <mergeCell ref="C24:D25"/>
    <mergeCell ref="E24:E25"/>
    <mergeCell ref="G47:H47"/>
    <mergeCell ref="G46:H46"/>
    <mergeCell ref="G45:H45"/>
    <mergeCell ref="C26:D26"/>
    <mergeCell ref="C45:E45"/>
  </mergeCells>
  <pageMargins left="0" right="0" top="0" bottom="0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Paudraic O'Hagan</cp:lastModifiedBy>
  <cp:lastPrinted>2021-07-02T08:51:23Z</cp:lastPrinted>
  <dcterms:created xsi:type="dcterms:W3CDTF">2018-09-18T07:45:14Z</dcterms:created>
  <dcterms:modified xsi:type="dcterms:W3CDTF">2022-06-05T15:43:34Z</dcterms:modified>
</cp:coreProperties>
</file>