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lie.fallon\Desktop\CMG - Blank Templates\"/>
    </mc:Choice>
  </mc:AlternateContent>
  <bookViews>
    <workbookView xWindow="0" yWindow="0" windowWidth="28800" windowHeight="11100"/>
  </bookViews>
  <sheets>
    <sheet name="NTA Contingency Matrix" sheetId="2" r:id="rId1"/>
  </sheets>
  <definedNames>
    <definedName name="_xlnm.Print_Area" localSheetId="0">'NTA Contingency Matrix'!$A$1:$Z$48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C39" i="2"/>
  <c r="J20" i="2" l="1"/>
  <c r="J36" i="2" l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9" i="2"/>
  <c r="H37" i="2"/>
  <c r="J37" i="2" l="1"/>
  <c r="C42" i="2" s="1"/>
  <c r="C41" i="2"/>
  <c r="C43" i="2" l="1"/>
  <c r="C44" i="2" s="1"/>
</calcChain>
</file>

<file path=xl/sharedStrings.xml><?xml version="1.0" encoding="utf-8"?>
<sst xmlns="http://schemas.openxmlformats.org/spreadsheetml/2006/main" count="86" uniqueCount="67">
  <si>
    <t>Risk management</t>
  </si>
  <si>
    <t>Upper Bound =</t>
  </si>
  <si>
    <t xml:space="preserve">Lower Bound = </t>
  </si>
  <si>
    <t xml:space="preserve">Difference = </t>
  </si>
  <si>
    <t>Design development / complexity</t>
  </si>
  <si>
    <t>Project intelligence / surveys and investigations</t>
  </si>
  <si>
    <t>Environmental impact</t>
  </si>
  <si>
    <t>Contributory Factors</t>
  </si>
  <si>
    <t>Surveys and investigations undertaken to inform the design</t>
  </si>
  <si>
    <t>Proposed solution has minimal environmental impact</t>
  </si>
  <si>
    <t>Cost build-up independently checked and verified</t>
  </si>
  <si>
    <t>Estimates / costs independently verified</t>
  </si>
  <si>
    <t>Mitigation Action</t>
  </si>
  <si>
    <t>% Completed</t>
  </si>
  <si>
    <t>% Weighting</t>
  </si>
  <si>
    <t>% Mitigation</t>
  </si>
  <si>
    <t xml:space="preserve">Land / Planning </t>
  </si>
  <si>
    <t>Base price and delivery programme includes appropriate allowance for environmental / ecological mitigation</t>
  </si>
  <si>
    <t>Health &amp; Safety</t>
  </si>
  <si>
    <t>Scope of Proposal</t>
  </si>
  <si>
    <t>Scope of works is well defined and robust</t>
  </si>
  <si>
    <t xml:space="preserve">Mitigation % = </t>
  </si>
  <si>
    <t>Mitigation Value =</t>
  </si>
  <si>
    <t>Work Classification:</t>
  </si>
  <si>
    <t>Proposed works confined to land within NTA ownership / control</t>
  </si>
  <si>
    <t>Additional land values confirmed / land acquired</t>
  </si>
  <si>
    <t>Design comprises standard construction elements</t>
  </si>
  <si>
    <t>NTA / Contractor has a proven track record of delivering similar solutions</t>
  </si>
  <si>
    <t>Key Project risks identified and mitigation measures defined</t>
  </si>
  <si>
    <t>Alignment of costs with NTA benchmarks</t>
  </si>
  <si>
    <t>Methodology mitigates serious incident occurrence</t>
  </si>
  <si>
    <t>Procurement</t>
  </si>
  <si>
    <t>Stakeholders</t>
  </si>
  <si>
    <t>Affected stakeholders identified, consulted and key requirements documented</t>
  </si>
  <si>
    <t>Liaison with Planning Authority / Planning commenced or awarded</t>
  </si>
  <si>
    <t>Procurement successfully completed</t>
  </si>
  <si>
    <t>Key Project risks allocated appropriate cost and time allowances / QRA produced</t>
  </si>
  <si>
    <t>QRA Required</t>
  </si>
  <si>
    <t>No</t>
  </si>
  <si>
    <t>Yes</t>
  </si>
  <si>
    <t>Procurement strategy concluded / tried and tested solution recommended</t>
  </si>
  <si>
    <t>Upper bound 
Contingency (%)</t>
  </si>
  <si>
    <t>Lower bound
 Contingency (%)</t>
  </si>
  <si>
    <t>Contingency Factors:</t>
  </si>
  <si>
    <t>'Non-standard' project</t>
  </si>
  <si>
    <t>'Standard' project</t>
  </si>
  <si>
    <t>Mitigated Contingency Calculation</t>
  </si>
  <si>
    <t>Applicable Contingency Percentage</t>
  </si>
  <si>
    <t>Contingency Calculator</t>
  </si>
  <si>
    <t>Project Title:</t>
  </si>
  <si>
    <t>Project / Contract Code:</t>
  </si>
  <si>
    <t>Quantitative Risk Assessment (QRA)</t>
  </si>
  <si>
    <t>N/A</t>
  </si>
  <si>
    <t>NTA Project Phase:</t>
  </si>
  <si>
    <t>NTA Project Phase</t>
  </si>
  <si>
    <t>Design developed beyond stated NTA Project Phase</t>
  </si>
  <si>
    <t>Phase 1 - Scope and Purpose</t>
  </si>
  <si>
    <t>Phase 2 - Concept Development and Option Selection</t>
  </si>
  <si>
    <t>Phase 3 - Preliminary Design</t>
  </si>
  <si>
    <t>Phase 4 - Statutory Processes</t>
  </si>
  <si>
    <t>Phase 5 - Detailed Design and Procurement</t>
  </si>
  <si>
    <t>Band 1</t>
  </si>
  <si>
    <t>Band 2</t>
  </si>
  <si>
    <t>Band 3</t>
  </si>
  <si>
    <r>
      <rPr>
        <b/>
        <u/>
        <sz val="11"/>
        <color theme="1"/>
        <rFont val="Lucida Sans"/>
        <family val="2"/>
      </rPr>
      <t xml:space="preserve">Example of Applying Percentage Completion of Mitigating Action
Contingency Calculator Categories
</t>
    </r>
    <r>
      <rPr>
        <u/>
        <sz val="11"/>
        <color theme="1"/>
        <rFont val="Lucida Sans"/>
        <family val="2"/>
      </rPr>
      <t xml:space="preserve">Contributory Factor: </t>
    </r>
    <r>
      <rPr>
        <sz val="11"/>
        <color theme="1"/>
        <rFont val="Lucida Sans"/>
        <family val="2"/>
      </rPr>
      <t xml:space="preserve">Estimates / costs independently verified
</t>
    </r>
    <r>
      <rPr>
        <u/>
        <sz val="11"/>
        <color theme="1"/>
        <rFont val="Lucida Sans"/>
        <family val="2"/>
      </rPr>
      <t>Mitigation Action:</t>
    </r>
    <r>
      <rPr>
        <sz val="11"/>
        <color theme="1"/>
        <rFont val="Lucida Sans"/>
        <family val="2"/>
      </rPr>
      <t xml:space="preserve"> Cost build-up independently checked and verified
</t>
    </r>
    <r>
      <rPr>
        <b/>
        <u/>
        <sz val="11"/>
        <color theme="1"/>
        <rFont val="Lucida Sans"/>
        <family val="2"/>
      </rPr>
      <t xml:space="preserve">Example of Using the Calculator: </t>
    </r>
    <r>
      <rPr>
        <sz val="11"/>
        <color theme="1"/>
        <rFont val="Lucida Sans"/>
        <family val="2"/>
      </rPr>
      <t xml:space="preserve"> 
</t>
    </r>
    <r>
      <rPr>
        <u/>
        <sz val="11"/>
        <color theme="1"/>
        <rFont val="Lucida Sans"/>
        <family val="2"/>
      </rPr>
      <t>% Completed:</t>
    </r>
    <r>
      <rPr>
        <sz val="11"/>
        <color theme="1"/>
        <rFont val="Lucida Sans"/>
        <family val="2"/>
      </rPr>
      <t xml:space="preserve"> 100% 
</t>
    </r>
    <r>
      <rPr>
        <u/>
        <sz val="11"/>
        <color theme="1"/>
        <rFont val="Lucida Sans"/>
        <family val="2"/>
      </rPr>
      <t>Why:</t>
    </r>
    <r>
      <rPr>
        <sz val="11"/>
        <color theme="1"/>
        <rFont val="Lucida Sans"/>
        <family val="2"/>
      </rPr>
      <t xml:space="preserve"> A peer review was undertaken on all projects costs (not just construction related costs). Comments from the peer review were incorporated where deemed appropriate. 
</t>
    </r>
  </si>
  <si>
    <t>004_B1_QRA_CMG</t>
  </si>
  <si>
    <t>013_B23_QRA_CMG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</si>
</sst>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&quot;%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8"/>
      <color theme="1"/>
      <name val="Lucida Sans"/>
      <family val="2"/>
    </font>
    <font>
      <sz val="11"/>
      <color theme="0"/>
      <name val="Lucida Sans"/>
      <family val="2"/>
    </font>
    <font>
      <b/>
      <sz val="11"/>
      <color theme="1"/>
      <name val="Lucida Sans"/>
      <family val="2"/>
    </font>
    <font>
      <sz val="11"/>
      <color rgb="FFFF0000"/>
      <name val="Lucida Sans"/>
      <family val="2"/>
    </font>
    <font>
      <sz val="11"/>
      <color rgb="FF00B050"/>
      <name val="Lucida Sans"/>
      <family val="2"/>
    </font>
    <font>
      <b/>
      <sz val="16"/>
      <color theme="0"/>
      <name val="Lucida Sans"/>
      <family val="2"/>
    </font>
    <font>
      <b/>
      <u/>
      <sz val="11"/>
      <color theme="1"/>
      <name val="Lucida Sans"/>
      <family val="2"/>
    </font>
    <font>
      <u/>
      <sz val="11"/>
      <color theme="1"/>
      <name val="Lucida Sans"/>
      <family val="2"/>
    </font>
    <font>
      <sz val="11"/>
      <color rgb="FF3333CC"/>
      <name val="Lucida Sans"/>
      <family val="2"/>
    </font>
    <font>
      <b/>
      <sz val="11"/>
      <name val="Lucida Sans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CC"/>
      <name val="Lucida Sans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Lucida Sans"/>
      <family val="2"/>
    </font>
    <font>
      <b/>
      <sz val="11"/>
      <color rgb="FFFF0000"/>
      <name val="Lucida Sans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rgb="FFCCC0DA"/>
        <bgColor indexed="64"/>
      </patternFill>
    </fill>
  </fills>
  <borders count="69">
    <border>
      <left/>
      <right/>
      <top/>
      <bottom/>
      <diagonal/>
    </border>
    <border>
      <left style="medium">
        <color rgb="FF660066"/>
      </left>
      <right/>
      <top style="medium">
        <color rgb="FF660066"/>
      </top>
      <bottom/>
      <diagonal/>
    </border>
    <border>
      <left/>
      <right/>
      <top style="medium">
        <color rgb="FF660066"/>
      </top>
      <bottom/>
      <diagonal/>
    </border>
    <border>
      <left/>
      <right style="medium">
        <color rgb="FF660066"/>
      </right>
      <top style="medium">
        <color rgb="FF660066"/>
      </top>
      <bottom/>
      <diagonal/>
    </border>
    <border>
      <left style="medium">
        <color rgb="FF660066"/>
      </left>
      <right/>
      <top/>
      <bottom/>
      <diagonal/>
    </border>
    <border>
      <left/>
      <right style="medium">
        <color rgb="FF660066"/>
      </right>
      <top/>
      <bottom/>
      <diagonal/>
    </border>
    <border>
      <left style="medium">
        <color rgb="FF660066"/>
      </left>
      <right/>
      <top/>
      <bottom style="medium">
        <color rgb="FF660066"/>
      </bottom>
      <diagonal/>
    </border>
    <border>
      <left/>
      <right/>
      <top/>
      <bottom style="medium">
        <color rgb="FF660066"/>
      </bottom>
      <diagonal/>
    </border>
    <border>
      <left/>
      <right style="medium">
        <color rgb="FF660066"/>
      </right>
      <top/>
      <bottom style="medium">
        <color rgb="FF660066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dotted">
        <color rgb="FF660066"/>
      </left>
      <right/>
      <top style="dotted">
        <color rgb="FF660066"/>
      </top>
      <bottom style="dotted">
        <color rgb="FF660066"/>
      </bottom>
      <diagonal/>
    </border>
    <border>
      <left/>
      <right/>
      <top style="dotted">
        <color rgb="FF660066"/>
      </top>
      <bottom style="dotted">
        <color rgb="FF660066"/>
      </bottom>
      <diagonal/>
    </border>
    <border>
      <left/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medium">
        <color rgb="FF3C0078"/>
      </left>
      <right style="dashed">
        <color rgb="FF3C0078"/>
      </right>
      <top style="medium">
        <color rgb="FF3C0078"/>
      </top>
      <bottom style="dashed">
        <color rgb="FF3C0078"/>
      </bottom>
      <diagonal/>
    </border>
    <border>
      <left style="dashed">
        <color rgb="FF3C0078"/>
      </left>
      <right style="dashed">
        <color rgb="FF3C0078"/>
      </right>
      <top style="medium">
        <color rgb="FF3C0078"/>
      </top>
      <bottom style="dashed">
        <color rgb="FF3C0078"/>
      </bottom>
      <diagonal/>
    </border>
    <border>
      <left style="medium">
        <color rgb="FF3C0078"/>
      </left>
      <right style="dashed">
        <color rgb="FF3C0078"/>
      </right>
      <top style="dashed">
        <color rgb="FF3C0078"/>
      </top>
      <bottom style="medium">
        <color rgb="FF3C0078"/>
      </bottom>
      <diagonal/>
    </border>
    <border>
      <left style="dashed">
        <color rgb="FF3C0078"/>
      </left>
      <right style="dashed">
        <color rgb="FF3C0078"/>
      </right>
      <top style="dashed">
        <color rgb="FF3C0078"/>
      </top>
      <bottom style="medium">
        <color rgb="FF3C0078"/>
      </bottom>
      <diagonal/>
    </border>
    <border>
      <left style="medium">
        <color rgb="FF3C0A78"/>
      </left>
      <right style="dotted">
        <color rgb="FF660066"/>
      </right>
      <top/>
      <bottom/>
      <diagonal/>
    </border>
    <border>
      <left style="medium">
        <color rgb="FF3C0A78"/>
      </left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medium">
        <color rgb="FF3C0A78"/>
      </left>
      <right style="medium">
        <color rgb="FF3C0A78"/>
      </right>
      <top style="medium">
        <color rgb="FF3C0A78"/>
      </top>
      <bottom style="medium">
        <color rgb="FF3C0A78"/>
      </bottom>
      <diagonal/>
    </border>
    <border>
      <left style="medium">
        <color rgb="FF3C0A78"/>
      </left>
      <right style="medium">
        <color rgb="FF660066"/>
      </right>
      <top style="medium">
        <color rgb="FF3C0A78"/>
      </top>
      <bottom/>
      <diagonal/>
    </border>
    <border>
      <left style="medium">
        <color rgb="FF660066"/>
      </left>
      <right/>
      <top style="medium">
        <color rgb="FF3C0A78"/>
      </top>
      <bottom/>
      <diagonal/>
    </border>
    <border>
      <left/>
      <right/>
      <top style="medium">
        <color rgb="FF3C0A78"/>
      </top>
      <bottom/>
      <diagonal/>
    </border>
    <border>
      <left/>
      <right style="medium">
        <color rgb="FF660066"/>
      </right>
      <top style="medium">
        <color rgb="FF3C0A78"/>
      </top>
      <bottom/>
      <diagonal/>
    </border>
    <border>
      <left style="medium">
        <color rgb="FF660066"/>
      </left>
      <right style="medium">
        <color rgb="FF660066"/>
      </right>
      <top style="medium">
        <color rgb="FF3C0A78"/>
      </top>
      <bottom/>
      <diagonal/>
    </border>
    <border>
      <left style="medium">
        <color rgb="FF3C0A78"/>
      </left>
      <right style="dotted">
        <color rgb="FF660066"/>
      </right>
      <top/>
      <bottom style="medium">
        <color rgb="FF3C0078"/>
      </bottom>
      <diagonal/>
    </border>
    <border>
      <left style="dotted">
        <color rgb="FF660066"/>
      </left>
      <right style="dotted">
        <color rgb="FF660066"/>
      </right>
      <top/>
      <bottom style="medium">
        <color rgb="FF3C0078"/>
      </bottom>
      <diagonal/>
    </border>
    <border>
      <left style="medium">
        <color rgb="FF3C0A78"/>
      </left>
      <right style="dotted">
        <color rgb="FF660066"/>
      </right>
      <top style="medium">
        <color rgb="FF3C0A78"/>
      </top>
      <bottom style="dotted">
        <color rgb="FF660066"/>
      </bottom>
      <diagonal/>
    </border>
    <border>
      <left style="dotted">
        <color rgb="FF660066"/>
      </left>
      <right style="dotted">
        <color rgb="FF660066"/>
      </right>
      <top style="medium">
        <color rgb="FF3C0A78"/>
      </top>
      <bottom style="dotted">
        <color rgb="FF660066"/>
      </bottom>
      <diagonal/>
    </border>
    <border>
      <left style="medium">
        <color rgb="FF3C0A78"/>
      </left>
      <right style="dotted">
        <color rgb="FF660066"/>
      </right>
      <top style="dotted">
        <color rgb="FF660066"/>
      </top>
      <bottom style="medium">
        <color rgb="FF3C0A78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medium">
        <color rgb="FF3C0A78"/>
      </bottom>
      <diagonal/>
    </border>
    <border>
      <left style="medium">
        <color rgb="FF3C0A78"/>
      </left>
      <right style="dotted">
        <color rgb="FF660066"/>
      </right>
      <top style="medium">
        <color rgb="FF3C0A78"/>
      </top>
      <bottom style="medium">
        <color rgb="FF3C0A78"/>
      </bottom>
      <diagonal/>
    </border>
    <border>
      <left style="dotted">
        <color rgb="FF660066"/>
      </left>
      <right style="dotted">
        <color rgb="FF660066"/>
      </right>
      <top style="medium">
        <color rgb="FF3C0A78"/>
      </top>
      <bottom style="medium">
        <color rgb="FF3C0A78"/>
      </bottom>
      <diagonal/>
    </border>
    <border>
      <left style="dotted">
        <color rgb="FF660066"/>
      </left>
      <right style="dotted">
        <color rgb="FF660066"/>
      </right>
      <top/>
      <bottom style="medium">
        <color rgb="FF3C0A78"/>
      </bottom>
      <diagonal/>
    </border>
    <border>
      <left style="medium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medium">
        <color rgb="FF3C0A78"/>
      </left>
      <right style="medium">
        <color rgb="FF3C0A78"/>
      </right>
      <top style="medium">
        <color rgb="FF3C0A78"/>
      </top>
      <bottom style="medium">
        <color rgb="FF660066"/>
      </bottom>
      <diagonal/>
    </border>
    <border>
      <left style="medium">
        <color rgb="FF3C0A78"/>
      </left>
      <right style="medium">
        <color rgb="FF3C0A78"/>
      </right>
      <top style="medium">
        <color rgb="FF660066"/>
      </top>
      <bottom style="medium">
        <color rgb="FF660066"/>
      </bottom>
      <diagonal/>
    </border>
    <border>
      <left style="medium">
        <color rgb="FF3C0A78"/>
      </left>
      <right style="medium">
        <color rgb="FF3C0A78"/>
      </right>
      <top style="medium">
        <color rgb="FF660066"/>
      </top>
      <bottom style="medium">
        <color rgb="FF3C0A78"/>
      </bottom>
      <diagonal/>
    </border>
    <border>
      <left style="medium">
        <color rgb="FF3C0A78"/>
      </left>
      <right style="medium">
        <color rgb="FF3C0A78"/>
      </right>
      <top/>
      <bottom style="medium">
        <color rgb="FF660066"/>
      </bottom>
      <diagonal/>
    </border>
    <border>
      <left style="medium">
        <color rgb="FF3C0A78"/>
      </left>
      <right/>
      <top style="medium">
        <color rgb="FF3C0A78"/>
      </top>
      <bottom style="medium">
        <color rgb="FF3C0A78"/>
      </bottom>
      <diagonal/>
    </border>
    <border>
      <left/>
      <right/>
      <top style="medium">
        <color rgb="FF3C0A78"/>
      </top>
      <bottom style="medium">
        <color rgb="FF3C0A78"/>
      </bottom>
      <diagonal/>
    </border>
    <border>
      <left/>
      <right style="medium">
        <color rgb="FF3C0A78"/>
      </right>
      <top style="medium">
        <color rgb="FF3C0A78"/>
      </top>
      <bottom style="medium">
        <color rgb="FF3C0A78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dotted">
        <color rgb="FF660066"/>
      </left>
      <right style="dotted">
        <color rgb="FF660066"/>
      </right>
      <top/>
      <bottom style="dotted">
        <color rgb="FF660066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medium">
        <color rgb="FF660066"/>
      </bottom>
      <diagonal/>
    </border>
    <border>
      <left style="dashed">
        <color rgb="FF3C0078"/>
      </left>
      <right style="dashed">
        <color rgb="FF3C0078"/>
      </right>
      <top style="dotted">
        <color rgb="FF660066"/>
      </top>
      <bottom style="medium">
        <color rgb="FF3C0078"/>
      </bottom>
      <diagonal/>
    </border>
    <border>
      <left style="dotted">
        <color rgb="FF660066"/>
      </left>
      <right/>
      <top style="medium">
        <color rgb="FF3C0A78"/>
      </top>
      <bottom style="dotted">
        <color rgb="FF660066"/>
      </bottom>
      <diagonal/>
    </border>
    <border>
      <left style="dotted">
        <color rgb="FF660066"/>
      </left>
      <right/>
      <top style="medium">
        <color rgb="FF3C0A78"/>
      </top>
      <bottom style="medium">
        <color rgb="FF3C0A78"/>
      </bottom>
      <diagonal/>
    </border>
    <border>
      <left style="dotted">
        <color rgb="FF660066"/>
      </left>
      <right/>
      <top style="dotted">
        <color rgb="FF660066"/>
      </top>
      <bottom/>
      <diagonal/>
    </border>
    <border>
      <left style="dashed">
        <color rgb="FF3C0078"/>
      </left>
      <right/>
      <top/>
      <bottom style="medium">
        <color rgb="FF3C0078"/>
      </bottom>
      <diagonal/>
    </border>
    <border>
      <left style="medium">
        <color rgb="FF660066"/>
      </left>
      <right/>
      <top style="medium">
        <color rgb="FF3C0A78"/>
      </top>
      <bottom style="medium">
        <color rgb="FF3C0A78"/>
      </bottom>
      <diagonal/>
    </border>
    <border>
      <left/>
      <right style="medium">
        <color rgb="FF3C0A78"/>
      </right>
      <top style="medium">
        <color rgb="FF3C0A78"/>
      </top>
      <bottom style="dotted">
        <color rgb="FF660066"/>
      </bottom>
      <diagonal/>
    </border>
    <border>
      <left/>
      <right style="medium">
        <color rgb="FF3C0A78"/>
      </right>
      <top style="dotted">
        <color rgb="FF660066"/>
      </top>
      <bottom style="dotted">
        <color rgb="FF660066"/>
      </bottom>
      <diagonal/>
    </border>
    <border>
      <left style="dotted">
        <color rgb="FF660066"/>
      </left>
      <right/>
      <top style="dotted">
        <color rgb="FF660066"/>
      </top>
      <bottom style="medium">
        <color rgb="FF3C0A78"/>
      </bottom>
      <diagonal/>
    </border>
    <border>
      <left/>
      <right style="medium">
        <color rgb="FF3C0A78"/>
      </right>
      <top style="dotted">
        <color rgb="FF660066"/>
      </top>
      <bottom style="medium">
        <color rgb="FF3C0A78"/>
      </bottom>
      <diagonal/>
    </border>
    <border>
      <left/>
      <right style="medium">
        <color rgb="FF3C0A78"/>
      </right>
      <top style="dotted">
        <color rgb="FF660066"/>
      </top>
      <bottom/>
      <diagonal/>
    </border>
    <border>
      <left/>
      <right style="medium">
        <color rgb="FF3C0078"/>
      </right>
      <top/>
      <bottom style="medium">
        <color rgb="FF3C0078"/>
      </bottom>
      <diagonal/>
    </border>
    <border>
      <left style="dotted">
        <color rgb="FF660066"/>
      </left>
      <right/>
      <top style="medium">
        <color rgb="FF3C0A82"/>
      </top>
      <bottom/>
      <diagonal/>
    </border>
    <border>
      <left/>
      <right style="medium">
        <color rgb="FF3C0A78"/>
      </right>
      <top style="medium">
        <color rgb="FF3C0A82"/>
      </top>
      <bottom/>
      <diagonal/>
    </border>
    <border>
      <left/>
      <right style="medium">
        <color rgb="FF3C0078"/>
      </right>
      <top style="medium">
        <color rgb="FF3C0A82"/>
      </top>
      <bottom/>
      <diagonal/>
    </border>
    <border>
      <left style="medium">
        <color rgb="FF3C0A78"/>
      </left>
      <right style="medium">
        <color rgb="FF3C0A82"/>
      </right>
      <top/>
      <bottom/>
      <diagonal/>
    </border>
    <border>
      <left/>
      <right/>
      <top style="medium">
        <color rgb="FF3C007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 applyAlignment="1">
      <alignment vertical="center"/>
    </xf>
    <xf numFmtId="0" fontId="2" fillId="0" borderId="5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164" fontId="2" fillId="0" borderId="9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quotePrefix="1" applyFont="1" applyAlignment="1">
      <alignment horizontal="left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64" fontId="2" fillId="0" borderId="26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164" fontId="2" fillId="0" borderId="32" xfId="1" applyNumberFormat="1" applyFont="1" applyBorder="1" applyAlignment="1">
      <alignment horizontal="center" vertical="center"/>
    </xf>
    <xf numFmtId="164" fontId="2" fillId="0" borderId="33" xfId="1" applyNumberFormat="1" applyFont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3" borderId="7" xfId="0" applyFont="1" applyFill="1" applyBorder="1" applyAlignment="1"/>
    <xf numFmtId="164" fontId="5" fillId="0" borderId="0" xfId="1" applyNumberFormat="1" applyFont="1" applyBorder="1" applyAlignment="1">
      <alignment horizontal="center" vertical="center"/>
    </xf>
    <xf numFmtId="165" fontId="2" fillId="2" borderId="28" xfId="1" applyNumberFormat="1" applyFont="1" applyFill="1" applyBorder="1" applyAlignment="1" applyProtection="1">
      <alignment horizontal="center" vertical="center"/>
      <protection locked="0"/>
    </xf>
    <xf numFmtId="165" fontId="2" fillId="2" borderId="32" xfId="1" applyNumberFormat="1" applyFont="1" applyFill="1" applyBorder="1" applyAlignment="1" applyProtection="1">
      <alignment horizontal="center" vertical="center"/>
      <protection locked="0"/>
    </xf>
    <xf numFmtId="165" fontId="2" fillId="2" borderId="50" xfId="1" applyNumberFormat="1" applyFont="1" applyFill="1" applyBorder="1" applyAlignment="1" applyProtection="1">
      <alignment horizontal="center" vertical="center"/>
      <protection locked="0"/>
    </xf>
    <xf numFmtId="165" fontId="2" fillId="2" borderId="51" xfId="1" applyNumberFormat="1" applyFont="1" applyFill="1" applyBorder="1" applyAlignment="1" applyProtection="1">
      <alignment horizontal="center" vertical="center"/>
      <protection locked="0"/>
    </xf>
    <xf numFmtId="165" fontId="2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67" xfId="0" applyFont="1" applyBorder="1" applyAlignment="1">
      <alignment horizontal="left" vertical="center"/>
    </xf>
    <xf numFmtId="0" fontId="2" fillId="0" borderId="46" xfId="0" applyFont="1" applyBorder="1"/>
    <xf numFmtId="0" fontId="2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164" fontId="5" fillId="0" borderId="34" xfId="1" applyNumberFormat="1" applyFont="1" applyFill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2" fillId="0" borderId="54" xfId="1" applyNumberFormat="1" applyFont="1" applyBorder="1" applyAlignment="1">
      <alignment horizontal="center" vertical="center"/>
    </xf>
    <xf numFmtId="164" fontId="2" fillId="0" borderId="41" xfId="1" applyNumberFormat="1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164" fontId="2" fillId="0" borderId="53" xfId="1" applyNumberFormat="1" applyFont="1" applyBorder="1" applyAlignment="1">
      <alignment horizontal="center" vertical="center"/>
    </xf>
    <xf numFmtId="164" fontId="2" fillId="0" borderId="58" xfId="1" applyNumberFormat="1" applyFont="1" applyBorder="1" applyAlignment="1">
      <alignment horizontal="center" vertical="center"/>
    </xf>
    <xf numFmtId="164" fontId="2" fillId="0" borderId="55" xfId="1" applyNumberFormat="1" applyFont="1" applyBorder="1" applyAlignment="1">
      <alignment horizontal="center" vertical="center"/>
    </xf>
    <xf numFmtId="164" fontId="2" fillId="0" borderId="62" xfId="1" applyNumberFormat="1" applyFont="1" applyBorder="1" applyAlignment="1">
      <alignment horizontal="center" vertical="center"/>
    </xf>
    <xf numFmtId="164" fontId="2" fillId="0" borderId="60" xfId="1" applyNumberFormat="1" applyFont="1" applyBorder="1" applyAlignment="1">
      <alignment horizontal="center" vertical="center"/>
    </xf>
    <xf numFmtId="164" fontId="2" fillId="0" borderId="61" xfId="1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59" xfId="1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/>
    </xf>
    <xf numFmtId="164" fontId="2" fillId="0" borderId="56" xfId="1" applyNumberFormat="1" applyFont="1" applyBorder="1" applyAlignment="1">
      <alignment horizontal="center" vertical="center"/>
    </xf>
    <xf numFmtId="164" fontId="2" fillId="0" borderId="63" xfId="1" applyNumberFormat="1" applyFont="1" applyBorder="1" applyAlignment="1">
      <alignment horizontal="center" vertical="center"/>
    </xf>
    <xf numFmtId="164" fontId="2" fillId="0" borderId="64" xfId="1" applyNumberFormat="1" applyFont="1" applyBorder="1" applyAlignment="1">
      <alignment horizontal="center" vertical="center"/>
    </xf>
    <xf numFmtId="164" fontId="2" fillId="0" borderId="65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164" fontId="5" fillId="0" borderId="68" xfId="0" applyNumberFormat="1" applyFont="1" applyBorder="1" applyAlignment="1">
      <alignment horizontal="center" vertical="center"/>
    </xf>
    <xf numFmtId="0" fontId="17" fillId="0" borderId="0" xfId="0" applyFont="1" applyFill="1" applyBorder="1"/>
    <xf numFmtId="0" fontId="6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333CC"/>
      <color rgb="FFCCC0DA"/>
      <color rgb="FF3C0A82"/>
      <color rgb="FF3C0A78"/>
      <color rgb="FF3C0078"/>
      <color rgb="FF3C0082"/>
      <color rgb="FF233977"/>
      <color rgb="FF303E6A"/>
      <color rgb="FF353367"/>
      <color rgb="FF35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18</xdr:row>
          <xdr:rowOff>9525</xdr:rowOff>
        </xdr:from>
        <xdr:to>
          <xdr:col>8</xdr:col>
          <xdr:colOff>161925</xdr:colOff>
          <xdr:row>18</xdr:row>
          <xdr:rowOff>238125</xdr:rowOff>
        </xdr:to>
        <xdr:sp macro="" textlink="">
          <xdr:nvSpPr>
            <xdr:cNvPr id="1027" name="Spi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20</xdr:row>
          <xdr:rowOff>9525</xdr:rowOff>
        </xdr:from>
        <xdr:to>
          <xdr:col>8</xdr:col>
          <xdr:colOff>161925</xdr:colOff>
          <xdr:row>20</xdr:row>
          <xdr:rowOff>238125</xdr:rowOff>
        </xdr:to>
        <xdr:sp macro="" textlink="">
          <xdr:nvSpPr>
            <xdr:cNvPr id="1028" name="Spi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21</xdr:row>
          <xdr:rowOff>9525</xdr:rowOff>
        </xdr:from>
        <xdr:to>
          <xdr:col>8</xdr:col>
          <xdr:colOff>161925</xdr:colOff>
          <xdr:row>21</xdr:row>
          <xdr:rowOff>238125</xdr:rowOff>
        </xdr:to>
        <xdr:sp macro="" textlink="">
          <xdr:nvSpPr>
            <xdr:cNvPr id="1029" name="Spin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22</xdr:row>
          <xdr:rowOff>9525</xdr:rowOff>
        </xdr:from>
        <xdr:to>
          <xdr:col>8</xdr:col>
          <xdr:colOff>161925</xdr:colOff>
          <xdr:row>22</xdr:row>
          <xdr:rowOff>238125</xdr:rowOff>
        </xdr:to>
        <xdr:sp macro="" textlink="">
          <xdr:nvSpPr>
            <xdr:cNvPr id="1030" name="Spi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23</xdr:row>
          <xdr:rowOff>9525</xdr:rowOff>
        </xdr:from>
        <xdr:to>
          <xdr:col>8</xdr:col>
          <xdr:colOff>161925</xdr:colOff>
          <xdr:row>23</xdr:row>
          <xdr:rowOff>238125</xdr:rowOff>
        </xdr:to>
        <xdr:sp macro="" textlink="">
          <xdr:nvSpPr>
            <xdr:cNvPr id="1031" name="SpinButton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24</xdr:row>
          <xdr:rowOff>9525</xdr:rowOff>
        </xdr:from>
        <xdr:to>
          <xdr:col>8</xdr:col>
          <xdr:colOff>161925</xdr:colOff>
          <xdr:row>24</xdr:row>
          <xdr:rowOff>238125</xdr:rowOff>
        </xdr:to>
        <xdr:sp macro="" textlink="">
          <xdr:nvSpPr>
            <xdr:cNvPr id="1032" name="SpinButton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25</xdr:row>
          <xdr:rowOff>9525</xdr:rowOff>
        </xdr:from>
        <xdr:to>
          <xdr:col>8</xdr:col>
          <xdr:colOff>161925</xdr:colOff>
          <xdr:row>25</xdr:row>
          <xdr:rowOff>238125</xdr:rowOff>
        </xdr:to>
        <xdr:sp macro="" textlink="">
          <xdr:nvSpPr>
            <xdr:cNvPr id="1033" name="SpinButton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26</xdr:row>
          <xdr:rowOff>9525</xdr:rowOff>
        </xdr:from>
        <xdr:to>
          <xdr:col>8</xdr:col>
          <xdr:colOff>161925</xdr:colOff>
          <xdr:row>26</xdr:row>
          <xdr:rowOff>238125</xdr:rowOff>
        </xdr:to>
        <xdr:sp macro="" textlink="">
          <xdr:nvSpPr>
            <xdr:cNvPr id="1034" name="SpinButton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27</xdr:row>
          <xdr:rowOff>9525</xdr:rowOff>
        </xdr:from>
        <xdr:to>
          <xdr:col>8</xdr:col>
          <xdr:colOff>161925</xdr:colOff>
          <xdr:row>27</xdr:row>
          <xdr:rowOff>238125</xdr:rowOff>
        </xdr:to>
        <xdr:sp macro="" textlink="">
          <xdr:nvSpPr>
            <xdr:cNvPr id="1035" name="SpinButton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28</xdr:row>
          <xdr:rowOff>9525</xdr:rowOff>
        </xdr:from>
        <xdr:to>
          <xdr:col>8</xdr:col>
          <xdr:colOff>161925</xdr:colOff>
          <xdr:row>28</xdr:row>
          <xdr:rowOff>238125</xdr:rowOff>
        </xdr:to>
        <xdr:sp macro="" textlink="">
          <xdr:nvSpPr>
            <xdr:cNvPr id="1036" name="SpinButton1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29</xdr:row>
          <xdr:rowOff>9525</xdr:rowOff>
        </xdr:from>
        <xdr:to>
          <xdr:col>8</xdr:col>
          <xdr:colOff>161925</xdr:colOff>
          <xdr:row>29</xdr:row>
          <xdr:rowOff>238125</xdr:rowOff>
        </xdr:to>
        <xdr:sp macro="" textlink="">
          <xdr:nvSpPr>
            <xdr:cNvPr id="1037" name="SpinButton1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30</xdr:row>
          <xdr:rowOff>9525</xdr:rowOff>
        </xdr:from>
        <xdr:to>
          <xdr:col>8</xdr:col>
          <xdr:colOff>161925</xdr:colOff>
          <xdr:row>30</xdr:row>
          <xdr:rowOff>238125</xdr:rowOff>
        </xdr:to>
        <xdr:sp macro="" textlink="">
          <xdr:nvSpPr>
            <xdr:cNvPr id="1038" name="SpinButton1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31</xdr:row>
          <xdr:rowOff>9525</xdr:rowOff>
        </xdr:from>
        <xdr:to>
          <xdr:col>8</xdr:col>
          <xdr:colOff>161925</xdr:colOff>
          <xdr:row>31</xdr:row>
          <xdr:rowOff>238125</xdr:rowOff>
        </xdr:to>
        <xdr:sp macro="" textlink="">
          <xdr:nvSpPr>
            <xdr:cNvPr id="1039" name="SpinButton1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32</xdr:row>
          <xdr:rowOff>9525</xdr:rowOff>
        </xdr:from>
        <xdr:to>
          <xdr:col>8</xdr:col>
          <xdr:colOff>161925</xdr:colOff>
          <xdr:row>32</xdr:row>
          <xdr:rowOff>238125</xdr:rowOff>
        </xdr:to>
        <xdr:sp macro="" textlink="">
          <xdr:nvSpPr>
            <xdr:cNvPr id="1040" name="SpinButton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33</xdr:row>
          <xdr:rowOff>9525</xdr:rowOff>
        </xdr:from>
        <xdr:to>
          <xdr:col>8</xdr:col>
          <xdr:colOff>161925</xdr:colOff>
          <xdr:row>33</xdr:row>
          <xdr:rowOff>238125</xdr:rowOff>
        </xdr:to>
        <xdr:sp macro="" textlink="">
          <xdr:nvSpPr>
            <xdr:cNvPr id="1041" name="SpinButton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34</xdr:row>
          <xdr:rowOff>9525</xdr:rowOff>
        </xdr:from>
        <xdr:to>
          <xdr:col>8</xdr:col>
          <xdr:colOff>161925</xdr:colOff>
          <xdr:row>34</xdr:row>
          <xdr:rowOff>238125</xdr:rowOff>
        </xdr:to>
        <xdr:sp macro="" textlink="">
          <xdr:nvSpPr>
            <xdr:cNvPr id="1042" name="SpinButton1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35</xdr:row>
          <xdr:rowOff>9525</xdr:rowOff>
        </xdr:from>
        <xdr:to>
          <xdr:col>8</xdr:col>
          <xdr:colOff>161925</xdr:colOff>
          <xdr:row>35</xdr:row>
          <xdr:rowOff>238125</xdr:rowOff>
        </xdr:to>
        <xdr:sp macro="" textlink="">
          <xdr:nvSpPr>
            <xdr:cNvPr id="1043" name="SpinButton1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44" name="AutoShape 20" descr="National Transport Authory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38101</xdr:colOff>
      <xdr:row>0</xdr:row>
      <xdr:rowOff>304800</xdr:rowOff>
    </xdr:to>
    <xdr:sp macro="" textlink="">
      <xdr:nvSpPr>
        <xdr:cNvPr id="1046" name="AutoShape 22" descr="National Transport Authory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21310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38101</xdr:colOff>
      <xdr:row>0</xdr:row>
      <xdr:rowOff>304800</xdr:rowOff>
    </xdr:to>
    <xdr:sp macro="" textlink="">
      <xdr:nvSpPr>
        <xdr:cNvPr id="1048" name="AutoShape 24" descr="Image result for nta dublin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21310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299358</xdr:colOff>
      <xdr:row>0</xdr:row>
      <xdr:rowOff>0</xdr:rowOff>
    </xdr:from>
    <xdr:to>
      <xdr:col>9</xdr:col>
      <xdr:colOff>1120654</xdr:colOff>
      <xdr:row>0</xdr:row>
      <xdr:rowOff>1333500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9824358" y="0"/>
          <a:ext cx="2196499" cy="1333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19</xdr:row>
          <xdr:rowOff>9525</xdr:rowOff>
        </xdr:from>
        <xdr:to>
          <xdr:col>8</xdr:col>
          <xdr:colOff>161925</xdr:colOff>
          <xdr:row>19</xdr:row>
          <xdr:rowOff>238125</xdr:rowOff>
        </xdr:to>
        <xdr:sp macro="" textlink="">
          <xdr:nvSpPr>
            <xdr:cNvPr id="1056" name="SpinButton18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55418</xdr:colOff>
      <xdr:row>43</xdr:row>
      <xdr:rowOff>249382</xdr:rowOff>
    </xdr:from>
    <xdr:to>
      <xdr:col>9</xdr:col>
      <xdr:colOff>815105</xdr:colOff>
      <xdr:row>45</xdr:row>
      <xdr:rowOff>91686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1309" y="17761527"/>
          <a:ext cx="6123709" cy="390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61"/>
  <sheetViews>
    <sheetView tabSelected="1" zoomScale="85" zoomScaleNormal="85" zoomScaleSheetLayoutView="85" zoomScalePageLayoutView="90" workbookViewId="0">
      <selection activeCell="I19" sqref="I19"/>
    </sheetView>
  </sheetViews>
  <sheetFormatPr defaultColWidth="9.140625" defaultRowHeight="14.25" x14ac:dyDescent="0.2"/>
  <cols>
    <col min="1" max="1" width="3.85546875" style="1" customWidth="1"/>
    <col min="2" max="2" width="38.85546875" style="1" customWidth="1"/>
    <col min="3" max="3" width="19.42578125" style="1" customWidth="1"/>
    <col min="4" max="4" width="18.85546875" style="1" customWidth="1"/>
    <col min="5" max="5" width="5.140625" style="1" customWidth="1"/>
    <col min="6" max="6" width="18.5703125" style="1" customWidth="1"/>
    <col min="7" max="8" width="19.140625" style="1" customWidth="1"/>
    <col min="9" max="11" width="21.28515625" style="1" customWidth="1"/>
    <col min="12" max="12" width="3.85546875" style="1" customWidth="1"/>
    <col min="13" max="13" width="2.7109375" style="1" customWidth="1"/>
    <col min="14" max="14" width="7" style="65" customWidth="1"/>
    <col min="15" max="16384" width="9.140625" style="1"/>
  </cols>
  <sheetData>
    <row r="1" spans="1:24" ht="115.7" customHeight="1" x14ac:dyDescent="0.3">
      <c r="B1" s="2"/>
    </row>
    <row r="2" spans="1:24" ht="20.25" thickBot="1" x14ac:dyDescent="0.3">
      <c r="A2" s="49"/>
      <c r="B2" s="99" t="s">
        <v>48</v>
      </c>
      <c r="C2" s="99"/>
      <c r="D2" s="99"/>
      <c r="E2" s="99"/>
      <c r="F2" s="99"/>
      <c r="G2" s="99"/>
      <c r="H2" s="99"/>
      <c r="I2" s="99"/>
      <c r="J2" s="99"/>
      <c r="K2" s="99"/>
      <c r="L2" s="99"/>
      <c r="N2" s="114"/>
      <c r="O2" s="115"/>
      <c r="P2" s="115"/>
      <c r="Q2" s="115"/>
      <c r="R2" s="115"/>
      <c r="S2" s="115"/>
    </row>
    <row r="3" spans="1:24" ht="34.3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N3" s="126"/>
      <c r="O3" s="127"/>
      <c r="P3" s="127"/>
      <c r="Q3" s="128"/>
      <c r="R3" s="129"/>
      <c r="S3" s="129"/>
      <c r="T3" s="129"/>
      <c r="U3" s="129"/>
      <c r="V3" s="129"/>
      <c r="W3" s="127"/>
      <c r="X3" s="127"/>
    </row>
    <row r="4" spans="1:24" ht="27" customHeight="1" thickBot="1" x14ac:dyDescent="0.25">
      <c r="A4" s="6"/>
      <c r="B4" s="7" t="s">
        <v>49</v>
      </c>
      <c r="C4" s="106"/>
      <c r="D4" s="106"/>
      <c r="E4" s="106"/>
      <c r="F4" s="106"/>
      <c r="G4" s="106"/>
      <c r="H4" s="106"/>
      <c r="I4" s="106"/>
      <c r="J4" s="106"/>
      <c r="K4" s="106"/>
      <c r="L4" s="61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27" customHeight="1" thickBot="1" x14ac:dyDescent="0.25">
      <c r="A5" s="6"/>
      <c r="B5" s="7" t="s">
        <v>50</v>
      </c>
      <c r="C5" s="72"/>
      <c r="D5" s="72"/>
      <c r="E5" s="72"/>
      <c r="F5" s="72"/>
      <c r="G5" s="72"/>
      <c r="H5" s="72"/>
      <c r="I5" s="72"/>
      <c r="J5" s="72"/>
      <c r="K5" s="72"/>
      <c r="L5" s="59"/>
      <c r="M5" s="58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27" customHeight="1" thickBot="1" x14ac:dyDescent="0.25">
      <c r="A6" s="6"/>
      <c r="B6" s="7"/>
      <c r="L6" s="60"/>
      <c r="M6" s="58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37.35" customHeight="1" thickBot="1" x14ac:dyDescent="0.25">
      <c r="A7" s="6"/>
      <c r="B7" s="7" t="s">
        <v>53</v>
      </c>
      <c r="C7" s="107" t="s">
        <v>56</v>
      </c>
      <c r="D7" s="107"/>
      <c r="E7" s="9"/>
      <c r="F7" s="7" t="s">
        <v>23</v>
      </c>
      <c r="G7" s="10"/>
      <c r="H7" s="107" t="s">
        <v>45</v>
      </c>
      <c r="I7" s="107"/>
      <c r="J7" s="10"/>
      <c r="K7" s="56"/>
      <c r="L7" s="60"/>
      <c r="M7" s="58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37.5" customHeight="1" thickBot="1" x14ac:dyDescent="0.3">
      <c r="A8" s="6"/>
      <c r="E8" s="11"/>
      <c r="F8" s="10"/>
      <c r="G8" s="10"/>
      <c r="H8" s="10"/>
      <c r="I8" s="10"/>
      <c r="J8" s="10"/>
      <c r="K8" s="10"/>
      <c r="L8" s="62"/>
      <c r="M8" s="58"/>
      <c r="N8" s="130"/>
      <c r="O8" s="131"/>
      <c r="P8" s="131"/>
      <c r="Q8" s="131"/>
      <c r="R8" s="131"/>
      <c r="S8" s="131"/>
      <c r="T8" s="131"/>
      <c r="U8" s="131"/>
      <c r="V8" s="131"/>
      <c r="W8" s="131"/>
      <c r="X8" s="131"/>
    </row>
    <row r="9" spans="1:24" s="11" customFormat="1" ht="39.6" customHeight="1" thickBot="1" x14ac:dyDescent="0.3">
      <c r="A9" s="12"/>
      <c r="B9" s="7" t="s">
        <v>43</v>
      </c>
      <c r="C9" s="68" t="s">
        <v>44</v>
      </c>
      <c r="D9" s="69"/>
      <c r="F9" s="68" t="s">
        <v>45</v>
      </c>
      <c r="G9" s="69"/>
      <c r="H9" s="79" t="s">
        <v>51</v>
      </c>
      <c r="I9" s="80"/>
      <c r="J9" s="80"/>
      <c r="K9" s="81"/>
      <c r="L9" s="63"/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ht="47.45" customHeight="1" thickBot="1" x14ac:dyDescent="0.25">
      <c r="A10" s="6"/>
      <c r="B10" s="38" t="s">
        <v>54</v>
      </c>
      <c r="C10" s="39" t="s">
        <v>41</v>
      </c>
      <c r="D10" s="39" t="s">
        <v>42</v>
      </c>
      <c r="E10" s="13"/>
      <c r="F10" s="39" t="s">
        <v>41</v>
      </c>
      <c r="G10" s="39" t="s">
        <v>42</v>
      </c>
      <c r="H10" s="48" t="s">
        <v>37</v>
      </c>
      <c r="I10" s="48" t="s">
        <v>61</v>
      </c>
      <c r="J10" s="48" t="s">
        <v>62</v>
      </c>
      <c r="K10" s="48" t="s">
        <v>63</v>
      </c>
      <c r="L10" s="60"/>
      <c r="N10" s="134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ht="33" customHeight="1" thickBot="1" x14ac:dyDescent="0.25">
      <c r="A11" s="6"/>
      <c r="B11" s="40" t="s">
        <v>56</v>
      </c>
      <c r="C11" s="41">
        <v>66</v>
      </c>
      <c r="D11" s="41">
        <v>50</v>
      </c>
      <c r="E11" s="14"/>
      <c r="F11" s="41">
        <v>44</v>
      </c>
      <c r="G11" s="41">
        <v>30</v>
      </c>
      <c r="H11" s="45" t="s">
        <v>38</v>
      </c>
      <c r="I11" s="45" t="s">
        <v>52</v>
      </c>
      <c r="J11" s="45" t="s">
        <v>52</v>
      </c>
      <c r="K11" s="45" t="s">
        <v>52</v>
      </c>
      <c r="L11" s="60"/>
      <c r="N11" s="134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ht="33" customHeight="1" thickBot="1" x14ac:dyDescent="0.25">
      <c r="A12" s="6"/>
      <c r="B12" s="40" t="s">
        <v>57</v>
      </c>
      <c r="C12" s="41">
        <v>66</v>
      </c>
      <c r="D12" s="41">
        <v>50</v>
      </c>
      <c r="E12" s="14"/>
      <c r="F12" s="41">
        <v>44</v>
      </c>
      <c r="G12" s="41">
        <v>30</v>
      </c>
      <c r="H12" s="45" t="s">
        <v>38</v>
      </c>
      <c r="I12" s="45" t="s">
        <v>52</v>
      </c>
      <c r="J12" s="45" t="s">
        <v>52</v>
      </c>
      <c r="K12" s="45" t="s">
        <v>52</v>
      </c>
      <c r="L12" s="60"/>
      <c r="M12" s="58"/>
      <c r="N12" s="134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ht="33" customHeight="1" thickBot="1" x14ac:dyDescent="0.25">
      <c r="A13" s="6"/>
      <c r="B13" s="40" t="s">
        <v>58</v>
      </c>
      <c r="C13" s="41">
        <v>50</v>
      </c>
      <c r="D13" s="41">
        <v>30</v>
      </c>
      <c r="E13" s="14"/>
      <c r="F13" s="41">
        <v>35</v>
      </c>
      <c r="G13" s="41">
        <v>20</v>
      </c>
      <c r="H13" s="46" t="s">
        <v>39</v>
      </c>
      <c r="I13" s="57" t="s">
        <v>65</v>
      </c>
      <c r="J13" s="57" t="s">
        <v>66</v>
      </c>
      <c r="K13" s="57" t="s">
        <v>66</v>
      </c>
      <c r="L13" s="60"/>
      <c r="M13" s="58"/>
      <c r="N13" s="134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ht="33" customHeight="1" thickBot="1" x14ac:dyDescent="0.25">
      <c r="A14" s="6"/>
      <c r="B14" s="42" t="s">
        <v>59</v>
      </c>
      <c r="C14" s="41">
        <v>50</v>
      </c>
      <c r="D14" s="41">
        <v>30</v>
      </c>
      <c r="E14" s="14"/>
      <c r="F14" s="41">
        <v>30</v>
      </c>
      <c r="G14" s="41">
        <v>20</v>
      </c>
      <c r="H14" s="46" t="s">
        <v>39</v>
      </c>
      <c r="I14" s="57" t="s">
        <v>65</v>
      </c>
      <c r="J14" s="57" t="s">
        <v>66</v>
      </c>
      <c r="K14" s="57" t="s">
        <v>66</v>
      </c>
      <c r="L14" s="60"/>
      <c r="N14" s="134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4" ht="33" customHeight="1" thickBot="1" x14ac:dyDescent="0.25">
      <c r="A15" s="6"/>
      <c r="B15" s="43" t="s">
        <v>60</v>
      </c>
      <c r="C15" s="44">
        <v>30</v>
      </c>
      <c r="D15" s="44">
        <v>10</v>
      </c>
      <c r="E15" s="14"/>
      <c r="F15" s="44">
        <v>20</v>
      </c>
      <c r="G15" s="44">
        <v>10</v>
      </c>
      <c r="H15" s="47" t="s">
        <v>39</v>
      </c>
      <c r="I15" s="57" t="s">
        <v>65</v>
      </c>
      <c r="J15" s="57" t="s">
        <v>66</v>
      </c>
      <c r="K15" s="57" t="s">
        <v>66</v>
      </c>
      <c r="L15" s="60"/>
      <c r="N15" s="134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ht="27" customHeight="1" x14ac:dyDescent="0.2">
      <c r="A16" s="6"/>
      <c r="B16" s="15"/>
      <c r="C16" s="14"/>
      <c r="D16" s="14"/>
      <c r="E16" s="14"/>
      <c r="F16" s="14"/>
      <c r="G16" s="14"/>
      <c r="H16" s="14"/>
      <c r="L16" s="60"/>
    </row>
    <row r="17" spans="1:14" ht="27" customHeight="1" thickBot="1" x14ac:dyDescent="0.25">
      <c r="A17" s="6"/>
      <c r="L17" s="60"/>
    </row>
    <row r="18" spans="1:14" s="7" customFormat="1" ht="27" customHeight="1" thickBot="1" x14ac:dyDescent="0.25">
      <c r="A18" s="16"/>
      <c r="B18" s="28" t="s">
        <v>7</v>
      </c>
      <c r="C18" s="85" t="s">
        <v>12</v>
      </c>
      <c r="D18" s="86"/>
      <c r="E18" s="86"/>
      <c r="F18" s="86"/>
      <c r="G18" s="87"/>
      <c r="H18" s="29" t="s">
        <v>14</v>
      </c>
      <c r="I18" s="29" t="s">
        <v>13</v>
      </c>
      <c r="J18" s="91" t="s">
        <v>15</v>
      </c>
      <c r="K18" s="92"/>
      <c r="L18" s="64"/>
      <c r="N18" s="65"/>
    </row>
    <row r="19" spans="1:14" ht="29.45" customHeight="1" x14ac:dyDescent="0.2">
      <c r="A19" s="6"/>
      <c r="B19" s="95" t="s">
        <v>16</v>
      </c>
      <c r="C19" s="83" t="s">
        <v>24</v>
      </c>
      <c r="D19" s="83"/>
      <c r="E19" s="83"/>
      <c r="F19" s="83"/>
      <c r="G19" s="83"/>
      <c r="H19" s="32">
        <v>0.05</v>
      </c>
      <c r="I19" s="51">
        <v>0</v>
      </c>
      <c r="J19" s="73">
        <f t="shared" ref="J19:J36" si="0">H19*I19/100</f>
        <v>0</v>
      </c>
      <c r="K19" s="74"/>
      <c r="L19" s="60"/>
    </row>
    <row r="20" spans="1:14" ht="29.45" customHeight="1" x14ac:dyDescent="0.2">
      <c r="A20" s="6"/>
      <c r="B20" s="96"/>
      <c r="C20" s="88" t="s">
        <v>25</v>
      </c>
      <c r="D20" s="89"/>
      <c r="E20" s="89"/>
      <c r="F20" s="89"/>
      <c r="G20" s="90"/>
      <c r="H20" s="17">
        <v>2.5000000000000001E-2</v>
      </c>
      <c r="I20" s="53">
        <v>0</v>
      </c>
      <c r="J20" s="93">
        <f t="shared" si="0"/>
        <v>0</v>
      </c>
      <c r="K20" s="94"/>
      <c r="L20" s="60"/>
    </row>
    <row r="21" spans="1:14" ht="29.45" customHeight="1" thickBot="1" x14ac:dyDescent="0.25">
      <c r="A21" s="6"/>
      <c r="B21" s="97"/>
      <c r="C21" s="84" t="s">
        <v>34</v>
      </c>
      <c r="D21" s="84"/>
      <c r="E21" s="84"/>
      <c r="F21" s="84"/>
      <c r="G21" s="84"/>
      <c r="H21" s="36">
        <v>2.5000000000000001E-2</v>
      </c>
      <c r="I21" s="53">
        <v>0</v>
      </c>
      <c r="J21" s="77">
        <f t="shared" si="0"/>
        <v>0</v>
      </c>
      <c r="K21" s="78"/>
      <c r="L21" s="60"/>
    </row>
    <row r="22" spans="1:14" ht="29.45" customHeight="1" x14ac:dyDescent="0.2">
      <c r="A22" s="6"/>
      <c r="B22" s="95" t="s">
        <v>4</v>
      </c>
      <c r="C22" s="83" t="s">
        <v>55</v>
      </c>
      <c r="D22" s="83"/>
      <c r="E22" s="83"/>
      <c r="F22" s="83"/>
      <c r="G22" s="83"/>
      <c r="H22" s="32">
        <v>0.05</v>
      </c>
      <c r="I22" s="51">
        <v>0</v>
      </c>
      <c r="J22" s="73">
        <f t="shared" si="0"/>
        <v>0</v>
      </c>
      <c r="K22" s="74"/>
      <c r="L22" s="60"/>
    </row>
    <row r="23" spans="1:14" ht="29.45" customHeight="1" x14ac:dyDescent="0.2">
      <c r="A23" s="6"/>
      <c r="B23" s="98"/>
      <c r="C23" s="108" t="s">
        <v>26</v>
      </c>
      <c r="D23" s="108"/>
      <c r="E23" s="108"/>
      <c r="F23" s="108"/>
      <c r="G23" s="108"/>
      <c r="H23" s="17">
        <v>2.5000000000000001E-2</v>
      </c>
      <c r="I23" s="53">
        <v>0</v>
      </c>
      <c r="J23" s="93">
        <f t="shared" si="0"/>
        <v>0</v>
      </c>
      <c r="K23" s="94"/>
      <c r="L23" s="60"/>
    </row>
    <row r="24" spans="1:14" ht="29.45" customHeight="1" thickBot="1" x14ac:dyDescent="0.25">
      <c r="A24" s="6"/>
      <c r="B24" s="97"/>
      <c r="C24" s="84" t="s">
        <v>27</v>
      </c>
      <c r="D24" s="84"/>
      <c r="E24" s="84"/>
      <c r="F24" s="84"/>
      <c r="G24" s="84"/>
      <c r="H24" s="33">
        <v>2.5000000000000001E-2</v>
      </c>
      <c r="I24" s="53">
        <v>0</v>
      </c>
      <c r="J24" s="77">
        <f t="shared" si="0"/>
        <v>0</v>
      </c>
      <c r="K24" s="78"/>
      <c r="L24" s="60"/>
    </row>
    <row r="25" spans="1:14" ht="29.45" customHeight="1" x14ac:dyDescent="0.2">
      <c r="A25" s="6"/>
      <c r="B25" s="95" t="s">
        <v>0</v>
      </c>
      <c r="C25" s="83" t="s">
        <v>28</v>
      </c>
      <c r="D25" s="83"/>
      <c r="E25" s="83"/>
      <c r="F25" s="83"/>
      <c r="G25" s="83"/>
      <c r="H25" s="32">
        <v>2.5000000000000001E-2</v>
      </c>
      <c r="I25" s="51">
        <v>0</v>
      </c>
      <c r="J25" s="73">
        <f t="shared" si="0"/>
        <v>0</v>
      </c>
      <c r="K25" s="74"/>
      <c r="L25" s="60"/>
    </row>
    <row r="26" spans="1:14" ht="29.45" customHeight="1" thickBot="1" x14ac:dyDescent="0.25">
      <c r="A26" s="6"/>
      <c r="B26" s="97"/>
      <c r="C26" s="84" t="s">
        <v>36</v>
      </c>
      <c r="D26" s="84"/>
      <c r="E26" s="84"/>
      <c r="F26" s="84"/>
      <c r="G26" s="84"/>
      <c r="H26" s="33">
        <v>0.2</v>
      </c>
      <c r="I26" s="53">
        <v>0</v>
      </c>
      <c r="J26" s="77">
        <f t="shared" si="0"/>
        <v>0</v>
      </c>
      <c r="K26" s="78"/>
      <c r="L26" s="60"/>
    </row>
    <row r="27" spans="1:14" ht="29.45" customHeight="1" x14ac:dyDescent="0.2">
      <c r="A27" s="6"/>
      <c r="B27" s="95" t="s">
        <v>11</v>
      </c>
      <c r="C27" s="83" t="s">
        <v>10</v>
      </c>
      <c r="D27" s="83"/>
      <c r="E27" s="83"/>
      <c r="F27" s="83"/>
      <c r="G27" s="83"/>
      <c r="H27" s="32">
        <v>0.05</v>
      </c>
      <c r="I27" s="51">
        <v>0</v>
      </c>
      <c r="J27" s="73">
        <f t="shared" si="0"/>
        <v>0</v>
      </c>
      <c r="K27" s="74"/>
      <c r="L27" s="60"/>
    </row>
    <row r="28" spans="1:14" ht="29.45" customHeight="1" thickBot="1" x14ac:dyDescent="0.25">
      <c r="A28" s="6"/>
      <c r="B28" s="97"/>
      <c r="C28" s="84" t="s">
        <v>29</v>
      </c>
      <c r="D28" s="84"/>
      <c r="E28" s="84"/>
      <c r="F28" s="84"/>
      <c r="G28" s="84"/>
      <c r="H28" s="33">
        <v>7.4999999999999997E-2</v>
      </c>
      <c r="I28" s="53">
        <v>0</v>
      </c>
      <c r="J28" s="77">
        <f t="shared" si="0"/>
        <v>0</v>
      </c>
      <c r="K28" s="78"/>
      <c r="L28" s="60"/>
    </row>
    <row r="29" spans="1:14" ht="29.45" customHeight="1" thickBot="1" x14ac:dyDescent="0.25">
      <c r="A29" s="6"/>
      <c r="B29" s="34" t="s">
        <v>19</v>
      </c>
      <c r="C29" s="82" t="s">
        <v>20</v>
      </c>
      <c r="D29" s="82"/>
      <c r="E29" s="82"/>
      <c r="F29" s="82"/>
      <c r="G29" s="82"/>
      <c r="H29" s="35">
        <v>0.05</v>
      </c>
      <c r="I29" s="52">
        <v>0</v>
      </c>
      <c r="J29" s="70">
        <f t="shared" si="0"/>
        <v>0</v>
      </c>
      <c r="K29" s="71"/>
      <c r="L29" s="60"/>
    </row>
    <row r="30" spans="1:14" ht="29.45" customHeight="1" thickBot="1" x14ac:dyDescent="0.25">
      <c r="A30" s="6"/>
      <c r="B30" s="34" t="s">
        <v>5</v>
      </c>
      <c r="C30" s="82" t="s">
        <v>8</v>
      </c>
      <c r="D30" s="82"/>
      <c r="E30" s="82"/>
      <c r="F30" s="82"/>
      <c r="G30" s="82"/>
      <c r="H30" s="35">
        <v>0.05</v>
      </c>
      <c r="I30" s="52">
        <v>0</v>
      </c>
      <c r="J30" s="70">
        <f t="shared" si="0"/>
        <v>0</v>
      </c>
      <c r="K30" s="71"/>
      <c r="L30" s="60"/>
    </row>
    <row r="31" spans="1:14" ht="29.45" customHeight="1" thickBot="1" x14ac:dyDescent="0.25">
      <c r="A31" s="6"/>
      <c r="B31" s="34" t="s">
        <v>32</v>
      </c>
      <c r="C31" s="82" t="s">
        <v>33</v>
      </c>
      <c r="D31" s="82"/>
      <c r="E31" s="82"/>
      <c r="F31" s="82"/>
      <c r="G31" s="82"/>
      <c r="H31" s="35">
        <v>0.15</v>
      </c>
      <c r="I31" s="52">
        <v>0</v>
      </c>
      <c r="J31" s="70">
        <f t="shared" si="0"/>
        <v>0</v>
      </c>
      <c r="K31" s="71"/>
      <c r="L31" s="60"/>
    </row>
    <row r="32" spans="1:14" ht="29.45" customHeight="1" x14ac:dyDescent="0.2">
      <c r="A32" s="6"/>
      <c r="B32" s="95" t="s">
        <v>6</v>
      </c>
      <c r="C32" s="83" t="s">
        <v>9</v>
      </c>
      <c r="D32" s="83"/>
      <c r="E32" s="83"/>
      <c r="F32" s="83"/>
      <c r="G32" s="83"/>
      <c r="H32" s="32">
        <v>2.5000000000000001E-2</v>
      </c>
      <c r="I32" s="51">
        <v>0</v>
      </c>
      <c r="J32" s="73">
        <f t="shared" si="0"/>
        <v>0</v>
      </c>
      <c r="K32" s="74"/>
      <c r="L32" s="60"/>
    </row>
    <row r="33" spans="1:14" ht="29.45" customHeight="1" thickBot="1" x14ac:dyDescent="0.25">
      <c r="A33" s="6"/>
      <c r="B33" s="97"/>
      <c r="C33" s="105" t="s">
        <v>17</v>
      </c>
      <c r="D33" s="105"/>
      <c r="E33" s="105"/>
      <c r="F33" s="105"/>
      <c r="G33" s="105"/>
      <c r="H33" s="33">
        <v>0.05</v>
      </c>
      <c r="I33" s="54">
        <v>0</v>
      </c>
      <c r="J33" s="75">
        <f t="shared" si="0"/>
        <v>0</v>
      </c>
      <c r="K33" s="76"/>
      <c r="L33" s="60"/>
    </row>
    <row r="34" spans="1:14" ht="29.45" customHeight="1" thickBot="1" x14ac:dyDescent="0.25">
      <c r="A34" s="6"/>
      <c r="B34" s="30" t="s">
        <v>18</v>
      </c>
      <c r="C34" s="102" t="s">
        <v>30</v>
      </c>
      <c r="D34" s="102"/>
      <c r="E34" s="102"/>
      <c r="F34" s="102"/>
      <c r="G34" s="102"/>
      <c r="H34" s="31">
        <v>0.05</v>
      </c>
      <c r="I34" s="52">
        <v>0</v>
      </c>
      <c r="J34" s="111">
        <f t="shared" si="0"/>
        <v>0</v>
      </c>
      <c r="K34" s="112"/>
      <c r="L34" s="60"/>
    </row>
    <row r="35" spans="1:14" ht="29.45" customHeight="1" x14ac:dyDescent="0.2">
      <c r="A35" s="6"/>
      <c r="B35" s="100" t="s">
        <v>31</v>
      </c>
      <c r="C35" s="104" t="s">
        <v>40</v>
      </c>
      <c r="D35" s="104"/>
      <c r="E35" s="104"/>
      <c r="F35" s="104"/>
      <c r="G35" s="104"/>
      <c r="H35" s="26">
        <v>2.5000000000000001E-2</v>
      </c>
      <c r="I35" s="51">
        <v>0</v>
      </c>
      <c r="J35" s="111">
        <f t="shared" si="0"/>
        <v>0</v>
      </c>
      <c r="K35" s="113"/>
      <c r="L35" s="60"/>
    </row>
    <row r="36" spans="1:14" ht="29.45" customHeight="1" thickBot="1" x14ac:dyDescent="0.25">
      <c r="A36" s="6"/>
      <c r="B36" s="101"/>
      <c r="C36" s="103" t="s">
        <v>35</v>
      </c>
      <c r="D36" s="103"/>
      <c r="E36" s="103"/>
      <c r="F36" s="103"/>
      <c r="G36" s="103"/>
      <c r="H36" s="27">
        <v>0.05</v>
      </c>
      <c r="I36" s="55">
        <v>0</v>
      </c>
      <c r="J36" s="109">
        <f t="shared" si="0"/>
        <v>0</v>
      </c>
      <c r="K36" s="110"/>
      <c r="L36" s="60"/>
    </row>
    <row r="37" spans="1:14" ht="27" customHeight="1" x14ac:dyDescent="0.2">
      <c r="A37" s="6"/>
      <c r="H37" s="18">
        <f>SUM(H19:H36)</f>
        <v>1.0000000000000002</v>
      </c>
      <c r="I37" s="18"/>
      <c r="J37" s="125">
        <f>SUM(J19:K36)</f>
        <v>0</v>
      </c>
      <c r="K37" s="125"/>
      <c r="L37" s="8"/>
    </row>
    <row r="38" spans="1:14" s="11" customFormat="1" ht="27" customHeight="1" thickBot="1" x14ac:dyDescent="0.3">
      <c r="A38" s="12"/>
      <c r="B38" s="7" t="s">
        <v>46</v>
      </c>
      <c r="L38" s="19"/>
      <c r="N38" s="66"/>
    </row>
    <row r="39" spans="1:14" s="11" customFormat="1" ht="27" customHeight="1" thickBot="1" x14ac:dyDescent="0.3">
      <c r="A39" s="12"/>
      <c r="B39" s="11" t="s">
        <v>1</v>
      </c>
      <c r="C39" s="37">
        <f>INDEX(IF($H$7=$C$9,$C$11:$C$15,$F$11:$F$15),MATCH($C$7,$B$11:$B$15,0))/100</f>
        <v>0.44</v>
      </c>
      <c r="D39" s="20"/>
      <c r="F39" s="116" t="s">
        <v>64</v>
      </c>
      <c r="G39" s="117"/>
      <c r="H39" s="117"/>
      <c r="I39" s="117"/>
      <c r="J39" s="117"/>
      <c r="K39" s="118"/>
      <c r="L39" s="19"/>
      <c r="N39" s="66"/>
    </row>
    <row r="40" spans="1:14" s="11" customFormat="1" ht="27" customHeight="1" thickBot="1" x14ac:dyDescent="0.3">
      <c r="A40" s="12"/>
      <c r="B40" s="11" t="s">
        <v>2</v>
      </c>
      <c r="C40" s="37">
        <f>INDEX(IF($H$7=$C$9,$D$11:$D$15,$G$11:$G$15),MATCH($C$7,$B$11:$B$15,0))/100</f>
        <v>0.3</v>
      </c>
      <c r="D40" s="20"/>
      <c r="F40" s="119"/>
      <c r="G40" s="120"/>
      <c r="H40" s="120"/>
      <c r="I40" s="120"/>
      <c r="J40" s="120"/>
      <c r="K40" s="121"/>
      <c r="L40" s="19"/>
      <c r="N40" s="66"/>
    </row>
    <row r="41" spans="1:14" s="11" customFormat="1" ht="27" customHeight="1" thickBot="1" x14ac:dyDescent="0.3">
      <c r="A41" s="12"/>
      <c r="B41" s="11" t="s">
        <v>3</v>
      </c>
      <c r="C41" s="37">
        <f>C39-C40</f>
        <v>0.14000000000000001</v>
      </c>
      <c r="D41" s="20"/>
      <c r="F41" s="119"/>
      <c r="G41" s="120"/>
      <c r="H41" s="120"/>
      <c r="I41" s="120"/>
      <c r="J41" s="120"/>
      <c r="K41" s="121"/>
      <c r="L41" s="19"/>
      <c r="N41" s="66"/>
    </row>
    <row r="42" spans="1:14" s="11" customFormat="1" ht="27" customHeight="1" thickBot="1" x14ac:dyDescent="0.3">
      <c r="A42" s="12"/>
      <c r="B42" s="11" t="s">
        <v>21</v>
      </c>
      <c r="C42" s="37">
        <f>J37</f>
        <v>0</v>
      </c>
      <c r="D42" s="20"/>
      <c r="F42" s="119"/>
      <c r="G42" s="120"/>
      <c r="H42" s="120"/>
      <c r="I42" s="120"/>
      <c r="J42" s="120"/>
      <c r="K42" s="121"/>
      <c r="L42" s="19"/>
      <c r="N42" s="66"/>
    </row>
    <row r="43" spans="1:14" s="11" customFormat="1" ht="27" customHeight="1" thickBot="1" x14ac:dyDescent="0.3">
      <c r="A43" s="12"/>
      <c r="B43" s="11" t="s">
        <v>22</v>
      </c>
      <c r="C43" s="37">
        <f>C41*C42</f>
        <v>0</v>
      </c>
      <c r="D43" s="20"/>
      <c r="F43" s="119"/>
      <c r="G43" s="120"/>
      <c r="H43" s="120"/>
      <c r="I43" s="120"/>
      <c r="J43" s="120"/>
      <c r="K43" s="121"/>
      <c r="L43" s="19"/>
      <c r="N43" s="66"/>
    </row>
    <row r="44" spans="1:14" s="11" customFormat="1" ht="28.9" customHeight="1" thickBot="1" x14ac:dyDescent="0.3">
      <c r="A44" s="12"/>
      <c r="B44" s="9" t="s">
        <v>47</v>
      </c>
      <c r="C44" s="67">
        <f>C39-C43</f>
        <v>0.44</v>
      </c>
      <c r="D44" s="21"/>
      <c r="F44" s="119"/>
      <c r="G44" s="120"/>
      <c r="H44" s="120"/>
      <c r="I44" s="120"/>
      <c r="J44" s="120"/>
      <c r="K44" s="121"/>
      <c r="L44" s="19"/>
      <c r="N44" s="66"/>
    </row>
    <row r="45" spans="1:14" s="11" customFormat="1" ht="15" customHeight="1" x14ac:dyDescent="0.25">
      <c r="A45" s="12"/>
      <c r="B45" s="9"/>
      <c r="C45" s="50"/>
      <c r="D45" s="21"/>
      <c r="F45" s="119"/>
      <c r="G45" s="120"/>
      <c r="H45" s="120"/>
      <c r="I45" s="120"/>
      <c r="J45" s="120"/>
      <c r="K45" s="121"/>
      <c r="L45" s="19"/>
      <c r="N45" s="66"/>
    </row>
    <row r="46" spans="1:14" s="11" customFormat="1" ht="27" customHeight="1" thickBot="1" x14ac:dyDescent="0.3">
      <c r="A46" s="22"/>
      <c r="B46" s="23"/>
      <c r="C46" s="23"/>
      <c r="D46" s="23"/>
      <c r="E46" s="23"/>
      <c r="F46" s="122"/>
      <c r="G46" s="123"/>
      <c r="H46" s="123"/>
      <c r="I46" s="123"/>
      <c r="J46" s="123"/>
      <c r="K46" s="124"/>
      <c r="L46" s="24"/>
      <c r="N46" s="66"/>
    </row>
    <row r="60" spans="2:2" x14ac:dyDescent="0.2">
      <c r="B60" s="25"/>
    </row>
    <row r="61" spans="2:2" x14ac:dyDescent="0.2">
      <c r="B61" s="25"/>
    </row>
  </sheetData>
  <sheetProtection algorithmName="SHA-512" hashValue="PLEM9uSdAjRT5R6U0yFxnziUubUscgBTpwX+Hxl7YtKXCTu1PKaS3vTduo6NXKSZ04CPracSCKzwZVJ+WnIXeg==" saltValue="FxuJ20lYex16HKAY8rMUjA==" spinCount="100000" sheet="1" formatCells="0" selectLockedCells="1"/>
  <mergeCells count="58">
    <mergeCell ref="N2:S2"/>
    <mergeCell ref="Q3:V3"/>
    <mergeCell ref="N8:X8"/>
    <mergeCell ref="N9:N15"/>
    <mergeCell ref="F39:K46"/>
    <mergeCell ref="J37:K37"/>
    <mergeCell ref="J25:K25"/>
    <mergeCell ref="J21:K21"/>
    <mergeCell ref="J22:K22"/>
    <mergeCell ref="J23:K23"/>
    <mergeCell ref="J24:K24"/>
    <mergeCell ref="B27:B28"/>
    <mergeCell ref="J27:K27"/>
    <mergeCell ref="J28:K28"/>
    <mergeCell ref="J29:K29"/>
    <mergeCell ref="J36:K36"/>
    <mergeCell ref="C27:G27"/>
    <mergeCell ref="C28:G28"/>
    <mergeCell ref="J34:K34"/>
    <mergeCell ref="J35:K35"/>
    <mergeCell ref="J30:K30"/>
    <mergeCell ref="B25:B26"/>
    <mergeCell ref="C23:G23"/>
    <mergeCell ref="C24:G24"/>
    <mergeCell ref="C25:G25"/>
    <mergeCell ref="C26:G26"/>
    <mergeCell ref="B19:B21"/>
    <mergeCell ref="B22:B24"/>
    <mergeCell ref="B2:L2"/>
    <mergeCell ref="B35:B36"/>
    <mergeCell ref="C34:G34"/>
    <mergeCell ref="C36:G36"/>
    <mergeCell ref="C35:G35"/>
    <mergeCell ref="C30:G30"/>
    <mergeCell ref="C31:G31"/>
    <mergeCell ref="C32:G32"/>
    <mergeCell ref="C33:G33"/>
    <mergeCell ref="B32:B33"/>
    <mergeCell ref="C4:K4"/>
    <mergeCell ref="C7:D7"/>
    <mergeCell ref="H7:I7"/>
    <mergeCell ref="F9:G9"/>
    <mergeCell ref="C9:D9"/>
    <mergeCell ref="J31:K31"/>
    <mergeCell ref="C5:K5"/>
    <mergeCell ref="J32:K32"/>
    <mergeCell ref="J33:K33"/>
    <mergeCell ref="J26:K26"/>
    <mergeCell ref="H9:K9"/>
    <mergeCell ref="C29:G29"/>
    <mergeCell ref="C19:G19"/>
    <mergeCell ref="C21:G21"/>
    <mergeCell ref="C22:G22"/>
    <mergeCell ref="C18:G18"/>
    <mergeCell ref="C20:G20"/>
    <mergeCell ref="J18:K18"/>
    <mergeCell ref="J19:K19"/>
    <mergeCell ref="J20:K20"/>
  </mergeCells>
  <dataValidations count="4">
    <dataValidation type="list" allowBlank="1" showInputMessage="1" showErrorMessage="1" sqref="H7:I7">
      <formula1>$B$60:$B$61</formula1>
    </dataValidation>
    <dataValidation type="list" allowBlank="1" showInputMessage="1" showErrorMessage="1" sqref="E7">
      <formula1>$B$12:$B$15</formula1>
    </dataValidation>
    <dataValidation type="list" allowBlank="1" showInputMessage="1" showErrorMessage="1" sqref="C7:D7">
      <formula1>$B$11:$B$15</formula1>
    </dataValidation>
    <dataValidation type="whole" allowBlank="1" showInputMessage="1" showErrorMessage="1" sqref="I19:I36">
      <formula1>0</formula1>
      <formula2>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scale="51" orientation="landscape" r:id="rId1"/>
  <drawing r:id="rId2"/>
  <legacyDrawing r:id="rId3"/>
  <controls>
    <mc:AlternateContent xmlns:mc="http://schemas.openxmlformats.org/markup-compatibility/2006">
      <mc:Choice Requires="x14">
        <control shapeId="1056" r:id="rId4" name="SpinButton18">
          <controlPr defaultSize="0" autoLine="0" linkedCell="I20" r:id="rId5">
            <anchor moveWithCells="1" sizeWithCells="1">
              <from>
                <xdr:col>8</xdr:col>
                <xdr:colOff>9525</xdr:colOff>
                <xdr:row>19</xdr:row>
                <xdr:rowOff>9525</xdr:rowOff>
              </from>
              <to>
                <xdr:col>8</xdr:col>
                <xdr:colOff>161925</xdr:colOff>
                <xdr:row>19</xdr:row>
                <xdr:rowOff>238125</xdr:rowOff>
              </to>
            </anchor>
          </controlPr>
        </control>
      </mc:Choice>
      <mc:Fallback>
        <control shapeId="1056" r:id="rId4" name="SpinButton18"/>
      </mc:Fallback>
    </mc:AlternateContent>
    <mc:AlternateContent xmlns:mc="http://schemas.openxmlformats.org/markup-compatibility/2006">
      <mc:Choice Requires="x14">
        <control shapeId="1027" r:id="rId6" name="SpinButton1">
          <controlPr defaultSize="0" autoLine="0" autoPict="0" linkedCell="I19" r:id="rId7">
            <anchor moveWithCells="1" sizeWithCells="1">
              <from>
                <xdr:col>8</xdr:col>
                <xdr:colOff>9525</xdr:colOff>
                <xdr:row>18</xdr:row>
                <xdr:rowOff>9525</xdr:rowOff>
              </from>
              <to>
                <xdr:col>8</xdr:col>
                <xdr:colOff>161925</xdr:colOff>
                <xdr:row>18</xdr:row>
                <xdr:rowOff>238125</xdr:rowOff>
              </to>
            </anchor>
          </controlPr>
        </control>
      </mc:Choice>
      <mc:Fallback>
        <control shapeId="1027" r:id="rId6" name="SpinButton1"/>
      </mc:Fallback>
    </mc:AlternateContent>
    <mc:AlternateContent xmlns:mc="http://schemas.openxmlformats.org/markup-compatibility/2006">
      <mc:Choice Requires="x14">
        <control shapeId="1028" r:id="rId8" name="SpinButton2">
          <controlPr defaultSize="0" autoLine="0" linkedCell="I21" r:id="rId7">
            <anchor moveWithCells="1" sizeWithCells="1">
              <from>
                <xdr:col>8</xdr:col>
                <xdr:colOff>9525</xdr:colOff>
                <xdr:row>20</xdr:row>
                <xdr:rowOff>9525</xdr:rowOff>
              </from>
              <to>
                <xdr:col>8</xdr:col>
                <xdr:colOff>161925</xdr:colOff>
                <xdr:row>20</xdr:row>
                <xdr:rowOff>238125</xdr:rowOff>
              </to>
            </anchor>
          </controlPr>
        </control>
      </mc:Choice>
      <mc:Fallback>
        <control shapeId="1028" r:id="rId8" name="SpinButton2"/>
      </mc:Fallback>
    </mc:AlternateContent>
    <mc:AlternateContent xmlns:mc="http://schemas.openxmlformats.org/markup-compatibility/2006">
      <mc:Choice Requires="x14">
        <control shapeId="1029" r:id="rId9" name="SpinButton3">
          <controlPr defaultSize="0" autoLine="0" linkedCell="I22" r:id="rId7">
            <anchor moveWithCells="1" sizeWithCells="1">
              <from>
                <xdr:col>8</xdr:col>
                <xdr:colOff>9525</xdr:colOff>
                <xdr:row>21</xdr:row>
                <xdr:rowOff>9525</xdr:rowOff>
              </from>
              <to>
                <xdr:col>8</xdr:col>
                <xdr:colOff>161925</xdr:colOff>
                <xdr:row>21</xdr:row>
                <xdr:rowOff>238125</xdr:rowOff>
              </to>
            </anchor>
          </controlPr>
        </control>
      </mc:Choice>
      <mc:Fallback>
        <control shapeId="1029" r:id="rId9" name="SpinButton3"/>
      </mc:Fallback>
    </mc:AlternateContent>
    <mc:AlternateContent xmlns:mc="http://schemas.openxmlformats.org/markup-compatibility/2006">
      <mc:Choice Requires="x14">
        <control shapeId="1030" r:id="rId10" name="SpinButton4">
          <controlPr defaultSize="0" autoLine="0" linkedCell="I23" r:id="rId7">
            <anchor moveWithCells="1" sizeWithCells="1">
              <from>
                <xdr:col>8</xdr:col>
                <xdr:colOff>9525</xdr:colOff>
                <xdr:row>22</xdr:row>
                <xdr:rowOff>9525</xdr:rowOff>
              </from>
              <to>
                <xdr:col>8</xdr:col>
                <xdr:colOff>161925</xdr:colOff>
                <xdr:row>22</xdr:row>
                <xdr:rowOff>238125</xdr:rowOff>
              </to>
            </anchor>
          </controlPr>
        </control>
      </mc:Choice>
      <mc:Fallback>
        <control shapeId="1030" r:id="rId10" name="SpinButton4"/>
      </mc:Fallback>
    </mc:AlternateContent>
    <mc:AlternateContent xmlns:mc="http://schemas.openxmlformats.org/markup-compatibility/2006">
      <mc:Choice Requires="x14">
        <control shapeId="1031" r:id="rId11" name="SpinButton5">
          <controlPr defaultSize="0" autoLine="0" linkedCell="I24" r:id="rId7">
            <anchor moveWithCells="1" sizeWithCells="1">
              <from>
                <xdr:col>8</xdr:col>
                <xdr:colOff>9525</xdr:colOff>
                <xdr:row>23</xdr:row>
                <xdr:rowOff>9525</xdr:rowOff>
              </from>
              <to>
                <xdr:col>8</xdr:col>
                <xdr:colOff>161925</xdr:colOff>
                <xdr:row>23</xdr:row>
                <xdr:rowOff>238125</xdr:rowOff>
              </to>
            </anchor>
          </controlPr>
        </control>
      </mc:Choice>
      <mc:Fallback>
        <control shapeId="1031" r:id="rId11" name="SpinButton5"/>
      </mc:Fallback>
    </mc:AlternateContent>
    <mc:AlternateContent xmlns:mc="http://schemas.openxmlformats.org/markup-compatibility/2006">
      <mc:Choice Requires="x14">
        <control shapeId="1032" r:id="rId12" name="SpinButton6">
          <controlPr defaultSize="0" autoLine="0" linkedCell="I25" r:id="rId7">
            <anchor moveWithCells="1" sizeWithCells="1">
              <from>
                <xdr:col>8</xdr:col>
                <xdr:colOff>9525</xdr:colOff>
                <xdr:row>24</xdr:row>
                <xdr:rowOff>9525</xdr:rowOff>
              </from>
              <to>
                <xdr:col>8</xdr:col>
                <xdr:colOff>161925</xdr:colOff>
                <xdr:row>24</xdr:row>
                <xdr:rowOff>238125</xdr:rowOff>
              </to>
            </anchor>
          </controlPr>
        </control>
      </mc:Choice>
      <mc:Fallback>
        <control shapeId="1032" r:id="rId12" name="SpinButton6"/>
      </mc:Fallback>
    </mc:AlternateContent>
    <mc:AlternateContent xmlns:mc="http://schemas.openxmlformats.org/markup-compatibility/2006">
      <mc:Choice Requires="x14">
        <control shapeId="1033" r:id="rId13" name="SpinButton7">
          <controlPr defaultSize="0" autoLine="0" linkedCell="I26" r:id="rId7">
            <anchor moveWithCells="1" sizeWithCells="1">
              <from>
                <xdr:col>8</xdr:col>
                <xdr:colOff>9525</xdr:colOff>
                <xdr:row>25</xdr:row>
                <xdr:rowOff>9525</xdr:rowOff>
              </from>
              <to>
                <xdr:col>8</xdr:col>
                <xdr:colOff>161925</xdr:colOff>
                <xdr:row>25</xdr:row>
                <xdr:rowOff>238125</xdr:rowOff>
              </to>
            </anchor>
          </controlPr>
        </control>
      </mc:Choice>
      <mc:Fallback>
        <control shapeId="1033" r:id="rId13" name="SpinButton7"/>
      </mc:Fallback>
    </mc:AlternateContent>
    <mc:AlternateContent xmlns:mc="http://schemas.openxmlformats.org/markup-compatibility/2006">
      <mc:Choice Requires="x14">
        <control shapeId="1034" r:id="rId14" name="SpinButton8">
          <controlPr defaultSize="0" autoLine="0" linkedCell="I27" r:id="rId7">
            <anchor moveWithCells="1" sizeWithCells="1">
              <from>
                <xdr:col>8</xdr:col>
                <xdr:colOff>9525</xdr:colOff>
                <xdr:row>26</xdr:row>
                <xdr:rowOff>9525</xdr:rowOff>
              </from>
              <to>
                <xdr:col>8</xdr:col>
                <xdr:colOff>161925</xdr:colOff>
                <xdr:row>26</xdr:row>
                <xdr:rowOff>238125</xdr:rowOff>
              </to>
            </anchor>
          </controlPr>
        </control>
      </mc:Choice>
      <mc:Fallback>
        <control shapeId="1034" r:id="rId14" name="SpinButton8"/>
      </mc:Fallback>
    </mc:AlternateContent>
    <mc:AlternateContent xmlns:mc="http://schemas.openxmlformats.org/markup-compatibility/2006">
      <mc:Choice Requires="x14">
        <control shapeId="1035" r:id="rId15" name="SpinButton9">
          <controlPr defaultSize="0" autoLine="0" linkedCell="I28" r:id="rId7">
            <anchor moveWithCells="1" sizeWithCells="1">
              <from>
                <xdr:col>8</xdr:col>
                <xdr:colOff>9525</xdr:colOff>
                <xdr:row>27</xdr:row>
                <xdr:rowOff>9525</xdr:rowOff>
              </from>
              <to>
                <xdr:col>8</xdr:col>
                <xdr:colOff>161925</xdr:colOff>
                <xdr:row>27</xdr:row>
                <xdr:rowOff>238125</xdr:rowOff>
              </to>
            </anchor>
          </controlPr>
        </control>
      </mc:Choice>
      <mc:Fallback>
        <control shapeId="1035" r:id="rId15" name="SpinButton9"/>
      </mc:Fallback>
    </mc:AlternateContent>
    <mc:AlternateContent xmlns:mc="http://schemas.openxmlformats.org/markup-compatibility/2006">
      <mc:Choice Requires="x14">
        <control shapeId="1036" r:id="rId16" name="SpinButton10">
          <controlPr defaultSize="0" autoLine="0" linkedCell="I29" r:id="rId7">
            <anchor moveWithCells="1" sizeWithCells="1">
              <from>
                <xdr:col>8</xdr:col>
                <xdr:colOff>9525</xdr:colOff>
                <xdr:row>28</xdr:row>
                <xdr:rowOff>9525</xdr:rowOff>
              </from>
              <to>
                <xdr:col>8</xdr:col>
                <xdr:colOff>161925</xdr:colOff>
                <xdr:row>28</xdr:row>
                <xdr:rowOff>238125</xdr:rowOff>
              </to>
            </anchor>
          </controlPr>
        </control>
      </mc:Choice>
      <mc:Fallback>
        <control shapeId="1036" r:id="rId16" name="SpinButton10"/>
      </mc:Fallback>
    </mc:AlternateContent>
    <mc:AlternateContent xmlns:mc="http://schemas.openxmlformats.org/markup-compatibility/2006">
      <mc:Choice Requires="x14">
        <control shapeId="1037" r:id="rId17" name="SpinButton11">
          <controlPr defaultSize="0" autoLine="0" linkedCell="I30" r:id="rId7">
            <anchor moveWithCells="1" sizeWithCells="1">
              <from>
                <xdr:col>8</xdr:col>
                <xdr:colOff>9525</xdr:colOff>
                <xdr:row>29</xdr:row>
                <xdr:rowOff>9525</xdr:rowOff>
              </from>
              <to>
                <xdr:col>8</xdr:col>
                <xdr:colOff>161925</xdr:colOff>
                <xdr:row>29</xdr:row>
                <xdr:rowOff>238125</xdr:rowOff>
              </to>
            </anchor>
          </controlPr>
        </control>
      </mc:Choice>
      <mc:Fallback>
        <control shapeId="1037" r:id="rId17" name="SpinButton11"/>
      </mc:Fallback>
    </mc:AlternateContent>
    <mc:AlternateContent xmlns:mc="http://schemas.openxmlformats.org/markup-compatibility/2006">
      <mc:Choice Requires="x14">
        <control shapeId="1038" r:id="rId18" name="SpinButton12">
          <controlPr defaultSize="0" autoLine="0" linkedCell="I31" r:id="rId7">
            <anchor moveWithCells="1" sizeWithCells="1">
              <from>
                <xdr:col>8</xdr:col>
                <xdr:colOff>9525</xdr:colOff>
                <xdr:row>30</xdr:row>
                <xdr:rowOff>9525</xdr:rowOff>
              </from>
              <to>
                <xdr:col>8</xdr:col>
                <xdr:colOff>161925</xdr:colOff>
                <xdr:row>30</xdr:row>
                <xdr:rowOff>238125</xdr:rowOff>
              </to>
            </anchor>
          </controlPr>
        </control>
      </mc:Choice>
      <mc:Fallback>
        <control shapeId="1038" r:id="rId18" name="SpinButton12"/>
      </mc:Fallback>
    </mc:AlternateContent>
    <mc:AlternateContent xmlns:mc="http://schemas.openxmlformats.org/markup-compatibility/2006">
      <mc:Choice Requires="x14">
        <control shapeId="1039" r:id="rId19" name="SpinButton13">
          <controlPr defaultSize="0" autoLine="0" linkedCell="I32" r:id="rId7">
            <anchor moveWithCells="1" sizeWithCells="1">
              <from>
                <xdr:col>8</xdr:col>
                <xdr:colOff>9525</xdr:colOff>
                <xdr:row>31</xdr:row>
                <xdr:rowOff>9525</xdr:rowOff>
              </from>
              <to>
                <xdr:col>8</xdr:col>
                <xdr:colOff>161925</xdr:colOff>
                <xdr:row>31</xdr:row>
                <xdr:rowOff>238125</xdr:rowOff>
              </to>
            </anchor>
          </controlPr>
        </control>
      </mc:Choice>
      <mc:Fallback>
        <control shapeId="1039" r:id="rId19" name="SpinButton13"/>
      </mc:Fallback>
    </mc:AlternateContent>
    <mc:AlternateContent xmlns:mc="http://schemas.openxmlformats.org/markup-compatibility/2006">
      <mc:Choice Requires="x14">
        <control shapeId="1040" r:id="rId20" name="SpinButton14">
          <controlPr defaultSize="0" autoLine="0" linkedCell="I33" r:id="rId7">
            <anchor moveWithCells="1" sizeWithCells="1">
              <from>
                <xdr:col>8</xdr:col>
                <xdr:colOff>9525</xdr:colOff>
                <xdr:row>32</xdr:row>
                <xdr:rowOff>9525</xdr:rowOff>
              </from>
              <to>
                <xdr:col>8</xdr:col>
                <xdr:colOff>161925</xdr:colOff>
                <xdr:row>32</xdr:row>
                <xdr:rowOff>238125</xdr:rowOff>
              </to>
            </anchor>
          </controlPr>
        </control>
      </mc:Choice>
      <mc:Fallback>
        <control shapeId="1040" r:id="rId20" name="SpinButton14"/>
      </mc:Fallback>
    </mc:AlternateContent>
    <mc:AlternateContent xmlns:mc="http://schemas.openxmlformats.org/markup-compatibility/2006">
      <mc:Choice Requires="x14">
        <control shapeId="1041" r:id="rId21" name="SpinButton15">
          <controlPr defaultSize="0" autoLine="0" linkedCell="I34" r:id="rId7">
            <anchor moveWithCells="1" sizeWithCells="1">
              <from>
                <xdr:col>8</xdr:col>
                <xdr:colOff>9525</xdr:colOff>
                <xdr:row>33</xdr:row>
                <xdr:rowOff>9525</xdr:rowOff>
              </from>
              <to>
                <xdr:col>8</xdr:col>
                <xdr:colOff>161925</xdr:colOff>
                <xdr:row>33</xdr:row>
                <xdr:rowOff>238125</xdr:rowOff>
              </to>
            </anchor>
          </controlPr>
        </control>
      </mc:Choice>
      <mc:Fallback>
        <control shapeId="1041" r:id="rId21" name="SpinButton15"/>
      </mc:Fallback>
    </mc:AlternateContent>
    <mc:AlternateContent xmlns:mc="http://schemas.openxmlformats.org/markup-compatibility/2006">
      <mc:Choice Requires="x14">
        <control shapeId="1042" r:id="rId22" name="SpinButton16">
          <controlPr defaultSize="0" autoLine="0" linkedCell="I35" r:id="rId7">
            <anchor moveWithCells="1" sizeWithCells="1">
              <from>
                <xdr:col>8</xdr:col>
                <xdr:colOff>9525</xdr:colOff>
                <xdr:row>34</xdr:row>
                <xdr:rowOff>9525</xdr:rowOff>
              </from>
              <to>
                <xdr:col>8</xdr:col>
                <xdr:colOff>161925</xdr:colOff>
                <xdr:row>34</xdr:row>
                <xdr:rowOff>238125</xdr:rowOff>
              </to>
            </anchor>
          </controlPr>
        </control>
      </mc:Choice>
      <mc:Fallback>
        <control shapeId="1042" r:id="rId22" name="SpinButton16"/>
      </mc:Fallback>
    </mc:AlternateContent>
    <mc:AlternateContent xmlns:mc="http://schemas.openxmlformats.org/markup-compatibility/2006">
      <mc:Choice Requires="x14">
        <control shapeId="1043" r:id="rId23" name="SpinButton17">
          <controlPr defaultSize="0" autoLine="0" linkedCell="I36" r:id="rId7">
            <anchor moveWithCells="1" sizeWithCells="1">
              <from>
                <xdr:col>8</xdr:col>
                <xdr:colOff>9525</xdr:colOff>
                <xdr:row>35</xdr:row>
                <xdr:rowOff>9525</xdr:rowOff>
              </from>
              <to>
                <xdr:col>8</xdr:col>
                <xdr:colOff>161925</xdr:colOff>
                <xdr:row>35</xdr:row>
                <xdr:rowOff>238125</xdr:rowOff>
              </to>
            </anchor>
          </controlPr>
        </control>
      </mc:Choice>
      <mc:Fallback>
        <control shapeId="1043" r:id="rId23" name="SpinButton1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NTA Contingency Matrix</vt:lpstr>
      <vt:lpstr>'NTA Contingency Matrix'!Print_Area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imorris</dc:creator>
  <cp:lastModifiedBy>Ollie Fallon</cp:lastModifiedBy>
  <cp:lastPrinted>2022-11-21T10:40:03Z</cp:lastPrinted>
  <dcterms:created xsi:type="dcterms:W3CDTF">2015-07-21T14:34:46Z</dcterms:created>
  <dcterms:modified xsi:type="dcterms:W3CDTF">2022-12-09T10:41:00Z</dcterms:modified>
</cp:coreProperties>
</file>