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llie.fallon\Desktop\Band Tempaltes\CMG - Blank Templates - 221209\CKBS Amended Templates\"/>
    </mc:Choice>
  </mc:AlternateContent>
  <bookViews>
    <workbookView xWindow="0" yWindow="0" windowWidth="28800" windowHeight="11100"/>
  </bookViews>
  <sheets>
    <sheet name="Risk Register" sheetId="1" r:id="rId1"/>
    <sheet name="Cost Matrix" sheetId="3" state="hidden" r:id="rId2"/>
  </sheets>
  <externalReferences>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List3">[1]PickLists!$C$2:$C$16</definedName>
    <definedName name="List5">[1]PickLists!$E$2:$E$4</definedName>
    <definedName name="Pal_Workbook_GUID" hidden="1">"LQYLYWW4W9EHCA2PBKKNWCW5"</definedName>
    <definedName name="PalisadeReportWorkbookCreatedBy">"AtRisk"</definedName>
    <definedName name="_xlnm.Print_Area" localSheetId="0">'Risk Register'!$A$1:$V$49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electedCell" hidden="1">"$AN$5"</definedName>
    <definedName name="RiskSelectedNameCell2" hidden="1">"$AN$2"</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 l="1"/>
  <c r="K18" i="1"/>
  <c r="J23" i="1"/>
  <c r="K23" i="1"/>
  <c r="J22" i="1"/>
  <c r="J21" i="1" l="1"/>
  <c r="J20" i="1"/>
  <c r="J19" i="1"/>
  <c r="K21" i="1"/>
  <c r="K20" i="1"/>
  <c r="K19" i="1"/>
  <c r="K22" i="1"/>
  <c r="N40" i="1" l="1"/>
  <c r="H18" i="1" s="1"/>
  <c r="N39" i="1"/>
  <c r="N38" i="1"/>
  <c r="N37" i="1"/>
  <c r="N36" i="1"/>
  <c r="H23" i="1" s="1"/>
  <c r="L23" i="1" s="1"/>
  <c r="C13" i="3"/>
  <c r="C12" i="3"/>
  <c r="C11" i="3"/>
  <c r="C10" i="3"/>
  <c r="C9" i="3"/>
  <c r="L18" i="1" l="1"/>
  <c r="H20" i="1"/>
  <c r="L20" i="1" s="1"/>
  <c r="H22" i="1"/>
  <c r="L22" i="1" s="1"/>
  <c r="H19" i="1"/>
  <c r="L19" i="1" s="1"/>
  <c r="H21" i="1"/>
  <c r="L21" i="1" s="1"/>
  <c r="L30" i="1" l="1"/>
</calcChain>
</file>

<file path=xl/sharedStrings.xml><?xml version="1.0" encoding="utf-8"?>
<sst xmlns="http://schemas.openxmlformats.org/spreadsheetml/2006/main" count="84" uniqueCount="68">
  <si>
    <t>Risk Analysis; Risk Register (Live Risks)</t>
  </si>
  <si>
    <t>ID</t>
  </si>
  <si>
    <t>Description / Cause</t>
  </si>
  <si>
    <t>Project Title:</t>
  </si>
  <si>
    <t xml:space="preserve">Current Project Phase: </t>
  </si>
  <si>
    <t>HIGH RISK</t>
  </si>
  <si>
    <t>PROBABILITY (RANK)</t>
  </si>
  <si>
    <t>MEDIUM RISK</t>
  </si>
  <si>
    <t>Negligible</t>
  </si>
  <si>
    <t>Unlikely</t>
  </si>
  <si>
    <t>Possible</t>
  </si>
  <si>
    <t>Probable</t>
  </si>
  <si>
    <t>Almost Certain</t>
  </si>
  <si>
    <t>LOW RISK</t>
  </si>
  <si>
    <t>Very Low</t>
  </si>
  <si>
    <t xml:space="preserve">Low </t>
  </si>
  <si>
    <t xml:space="preserve">Medium </t>
  </si>
  <si>
    <t xml:space="preserve">High </t>
  </si>
  <si>
    <t>Very High</t>
  </si>
  <si>
    <t>①</t>
  </si>
  <si>
    <t>②</t>
  </si>
  <si>
    <t>③</t>
  </si>
  <si>
    <t>④</t>
  </si>
  <si>
    <t>⑤</t>
  </si>
  <si>
    <t xml:space="preserve"> IMPACT</t>
  </si>
  <si>
    <t>Major</t>
  </si>
  <si>
    <t>Large</t>
  </si>
  <si>
    <t>Moderate</t>
  </si>
  <si>
    <t>Minor</t>
  </si>
  <si>
    <t>Minimal</t>
  </si>
  <si>
    <r>
      <t>Cost as % of Project cost</t>
    </r>
    <r>
      <rPr>
        <sz val="10"/>
        <rFont val="Arial"/>
        <family val="2"/>
      </rPr>
      <t xml:space="preserve"> (not just fees) </t>
    </r>
  </si>
  <si>
    <t>Quality</t>
  </si>
  <si>
    <t>CAT</t>
  </si>
  <si>
    <t>Cost / time and quality may be affected differently by a single risk.   If overall risk is required, use the most severe affected component or give consideration to managing each separately.</t>
  </si>
  <si>
    <t xml:space="preserve">% </t>
  </si>
  <si>
    <t xml:space="preserve"> (Ranking 1-5)</t>
  </si>
  <si>
    <t>Overall Risk</t>
  </si>
  <si>
    <t xml:space="preserve">Cost as % of project cost </t>
  </si>
  <si>
    <t>COST MATRIX</t>
  </si>
  <si>
    <t>IMPACT</t>
  </si>
  <si>
    <r>
      <t xml:space="preserve">Prob
</t>
    </r>
    <r>
      <rPr>
        <b/>
        <i/>
        <sz val="8"/>
        <color theme="0"/>
        <rFont val="Arial"/>
        <family val="2"/>
      </rPr>
      <t>(Average)</t>
    </r>
  </si>
  <si>
    <t>VH</t>
  </si>
  <si>
    <t>H</t>
  </si>
  <si>
    <t>M</t>
  </si>
  <si>
    <t>L</t>
  </si>
  <si>
    <t>VL</t>
  </si>
  <si>
    <t>Phase Specific Cost Esimate</t>
  </si>
  <si>
    <t>Most Likely Cost</t>
  </si>
  <si>
    <t>Risk Rating</t>
  </si>
  <si>
    <t>Risk Owner 
(Individual &amp; Organisation)</t>
  </si>
  <si>
    <t>Risk Register</t>
  </si>
  <si>
    <t>Risk Matrix</t>
  </si>
  <si>
    <t>Probability / Impact Schedule</t>
  </si>
  <si>
    <r>
      <t xml:space="preserve">Impact
</t>
    </r>
    <r>
      <rPr>
        <b/>
        <i/>
        <sz val="8"/>
        <color theme="0"/>
        <rFont val="Arial"/>
        <family val="2"/>
      </rPr>
      <t>(Cost)</t>
    </r>
  </si>
  <si>
    <t>Risk Response / Mitigation</t>
  </si>
  <si>
    <t>Probability / Impact</t>
  </si>
  <si>
    <t>Current Risk Assessment of Construction, Preparation &amp; Administration and Traffic Management Costs (Risk to be applied in cost estimating templates)</t>
  </si>
  <si>
    <r>
      <rPr>
        <b/>
        <u/>
        <sz val="11"/>
        <color theme="1"/>
        <rFont val="Lucida Sans"/>
        <family val="2"/>
      </rPr>
      <t xml:space="preserve">Notes: </t>
    </r>
    <r>
      <rPr>
        <sz val="11"/>
        <color theme="1"/>
        <rFont val="Lucida Sans"/>
        <family val="2"/>
      </rPr>
      <t xml:space="preserve">
1. Should a forecast impact category of 5 (10%) be selected, the risk shall be reviewed in conjunction with the Sponsoring Agency to determine if the impact cost percentage is sufficient. If it is deemed insufficient, the impact cost shall be adjusted manually to percentage that is agreeable to the Sponsoring Agency. </t>
    </r>
  </si>
  <si>
    <t>(PxI)</t>
  </si>
  <si>
    <t>Project / Contract Code:</t>
  </si>
  <si>
    <t xml:space="preserve">Date Risk Register Updated: </t>
  </si>
  <si>
    <t>Phase 3 - Preliminary Design</t>
  </si>
  <si>
    <t>Probability
(Most Likely)</t>
  </si>
  <si>
    <t>Impact
(Most Likely)</t>
  </si>
  <si>
    <t>Project Cost</t>
  </si>
  <si>
    <t>Project Cost (Construction, Preparation &amp; Admin and TM):</t>
  </si>
  <si>
    <t>Phase 4 - Statutory Process</t>
  </si>
  <si>
    <t>Phase 5 - Detailed Design and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</si>
</sst>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F400]h:mm:ss\ AM/PM"/>
    <numFmt numFmtId="166" formatCode="0.0%"/>
    <numFmt numFmtId="167" formatCode="_-[$€-2]\ * #,##0.00_-;\-[$€-2]\ * #,##0.00_-;_-[$€-2]\ * &quot;-&quot;??_-;_-@_-"/>
    <numFmt numFmtId="168" formatCode="_-[$€-2]\ * #,##0_-;\-[$€-2]\ * #,##0_-;_-[$€-2]\ * &quot;-&quot;_-;_-@_-"/>
    <numFmt numFmtId="169" formatCode="_-[$€-2]\ * #,##0.000_-;\-[$€-2]\ * #,##0.000_-;_-[$€-2]\ * &quot;-&quot;???_-;_-@_-"/>
  </numFmts>
  <fonts count="26" x14ac:knownFonts="1">
    <font>
      <sz val="11"/>
      <color theme="1"/>
      <name val="Calibri"/>
      <family val="2"/>
      <scheme val="minor"/>
    </font>
    <font>
      <sz val="11"/>
      <color theme="1"/>
      <name val="Lucida Sans"/>
      <family val="2"/>
    </font>
    <font>
      <b/>
      <u/>
      <sz val="11"/>
      <color theme="1"/>
      <name val="Lucida Sans"/>
      <family val="2"/>
    </font>
    <font>
      <b/>
      <sz val="11"/>
      <color theme="0"/>
      <name val="Lucida Sans"/>
      <family val="2"/>
    </font>
    <font>
      <b/>
      <sz val="11"/>
      <color theme="1"/>
      <name val="Lucida Sans"/>
      <family val="2"/>
    </font>
    <font>
      <sz val="11"/>
      <color theme="1"/>
      <name val="Calibri"/>
      <family val="2"/>
      <scheme val="minor"/>
    </font>
    <font>
      <sz val="10"/>
      <name val="Arial"/>
      <family val="2"/>
    </font>
    <font>
      <sz val="10"/>
      <name val="Calibri"/>
      <family val="2"/>
      <scheme val="minor"/>
    </font>
    <font>
      <b/>
      <sz val="12"/>
      <color rgb="FFF9423A"/>
      <name val="Arial"/>
      <family val="2"/>
    </font>
    <font>
      <sz val="11"/>
      <name val="Calibri"/>
      <family val="2"/>
      <scheme val="minor"/>
    </font>
    <font>
      <b/>
      <sz val="11"/>
      <name val="Arial"/>
      <family val="2"/>
    </font>
    <font>
      <b/>
      <sz val="14"/>
      <color indexed="33"/>
      <name val="Calibri"/>
      <family val="2"/>
    </font>
    <font>
      <b/>
      <sz val="10"/>
      <color indexed="9"/>
      <name val="Arial"/>
      <family val="2"/>
    </font>
    <font>
      <b/>
      <sz val="10"/>
      <name val="Arial"/>
      <family val="2"/>
    </font>
    <font>
      <sz val="8"/>
      <name val="Arial"/>
      <family val="2"/>
    </font>
    <font>
      <sz val="11"/>
      <name val="Arial"/>
      <family val="2"/>
    </font>
    <font>
      <b/>
      <i/>
      <sz val="12"/>
      <color rgb="FFF9423A"/>
      <name val="Arial"/>
      <family val="2"/>
    </font>
    <font>
      <b/>
      <sz val="11"/>
      <color theme="0"/>
      <name val="Arial"/>
      <family val="2"/>
    </font>
    <font>
      <b/>
      <i/>
      <sz val="8"/>
      <color theme="0"/>
      <name val="Arial"/>
      <family val="2"/>
    </font>
    <font>
      <i/>
      <sz val="10"/>
      <color rgb="FFFF0000"/>
      <name val="Calibri"/>
      <family val="2"/>
      <scheme val="minor"/>
    </font>
    <font>
      <b/>
      <u/>
      <sz val="12"/>
      <color theme="1"/>
      <name val="Lucida Sans"/>
      <family val="2"/>
    </font>
    <font>
      <b/>
      <u/>
      <sz val="11"/>
      <color rgb="FF0070C0"/>
      <name val="Lucida Sans"/>
      <family val="2"/>
    </font>
    <font>
      <sz val="11"/>
      <color rgb="FF0070C0"/>
      <name val="Lucida Sans"/>
      <family val="2"/>
    </font>
    <font>
      <b/>
      <sz val="10"/>
      <name val="Lucida Sans"/>
      <family val="2"/>
    </font>
    <font>
      <b/>
      <sz val="11"/>
      <name val="Calibri"/>
      <family val="2"/>
      <scheme val="minor"/>
    </font>
    <font>
      <sz val="11"/>
      <name val="Lucida Sans"/>
      <family val="2"/>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9CC00"/>
        <bgColor indexed="64"/>
      </patternFill>
    </fill>
    <fill>
      <patternFill patternType="solid">
        <fgColor theme="8" tint="0.59999389629810485"/>
        <bgColor indexed="64"/>
      </patternFill>
    </fill>
    <fill>
      <patternFill patternType="solid">
        <fgColor rgb="FFF9423A"/>
        <bgColor indexed="64"/>
      </patternFill>
    </fill>
    <fill>
      <patternFill patternType="solid">
        <fgColor rgb="FF00AAE7"/>
        <bgColor indexed="64"/>
      </patternFill>
    </fill>
    <fill>
      <patternFill patternType="solid">
        <fgColor rgb="FF3C0A82"/>
        <bgColor indexed="64"/>
      </patternFill>
    </fill>
    <fill>
      <patternFill patternType="solid">
        <fgColor rgb="FFCCC0DA"/>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indexed="64"/>
      </left>
      <right/>
      <top style="thin">
        <color indexed="64"/>
      </top>
      <bottom/>
      <diagonal/>
    </border>
    <border>
      <left/>
      <right/>
      <top style="thin">
        <color indexed="64"/>
      </top>
      <bottom/>
      <diagonal/>
    </border>
    <border>
      <left/>
      <right style="thin">
        <color theme="1" tint="0.499984740745262"/>
      </right>
      <top style="thin">
        <color indexed="64"/>
      </top>
      <bottom/>
      <diagonal/>
    </border>
    <border>
      <left style="thin">
        <color indexed="64"/>
      </left>
      <right/>
      <top/>
      <bottom/>
      <diagonal/>
    </border>
    <border>
      <left/>
      <right style="thin">
        <color theme="1" tint="0.499984740745262"/>
      </right>
      <top/>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0" tint="-0.24994659260841701"/>
      </right>
      <top style="thin">
        <color theme="0" tint="-0.24994659260841701"/>
      </top>
      <bottom style="thin">
        <color theme="1" tint="0.499984740745262"/>
      </bottom>
      <diagonal/>
    </border>
    <border>
      <left style="thin">
        <color theme="0" tint="-0.24994659260841701"/>
      </left>
      <right style="thin">
        <color theme="0" tint="-0.24994659260841701"/>
      </right>
      <top style="thin">
        <color theme="0" tint="-0.24994659260841701"/>
      </top>
      <bottom style="thin">
        <color theme="1" tint="0.499984740745262"/>
      </bottom>
      <diagonal/>
    </border>
    <border>
      <left style="thin">
        <color theme="0" tint="-0.24994659260841701"/>
      </left>
      <right style="thin">
        <color indexed="64"/>
      </right>
      <top style="thin">
        <color theme="0" tint="-0.24994659260841701"/>
      </top>
      <bottom style="thin">
        <color theme="1" tint="0.499984740745262"/>
      </bottom>
      <diagonal/>
    </border>
    <border>
      <left style="thin">
        <color indexed="64"/>
      </left>
      <right style="thin">
        <color theme="0" tint="-0.24994659260841701"/>
      </right>
      <top style="thin">
        <color theme="1" tint="0.499984740745262"/>
      </top>
      <bottom/>
      <diagonal/>
    </border>
    <border>
      <left style="thin">
        <color theme="0" tint="-0.24994659260841701"/>
      </left>
      <right style="thin">
        <color theme="0" tint="-0.24994659260841701"/>
      </right>
      <top style="thin">
        <color theme="1" tint="0.499984740745262"/>
      </top>
      <bottom style="thin">
        <color theme="0" tint="-0.24994659260841701"/>
      </bottom>
      <diagonal/>
    </border>
    <border>
      <left style="thin">
        <color theme="0" tint="-0.24994659260841701"/>
      </left>
      <right style="thin">
        <color theme="1" tint="0.499984740745262"/>
      </right>
      <top style="thin">
        <color theme="1" tint="0.499984740745262"/>
      </top>
      <bottom style="thin">
        <color theme="0" tint="-0.24994659260841701"/>
      </bottom>
      <diagonal/>
    </border>
    <border>
      <left/>
      <right style="thin">
        <color indexed="64"/>
      </right>
      <top/>
      <bottom/>
      <diagonal/>
    </border>
    <border>
      <left style="thin">
        <color indexed="64"/>
      </left>
      <right style="thin">
        <color theme="0" tint="-0.24994659260841701"/>
      </right>
      <top/>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1" tint="0.499984740745262"/>
      </right>
      <top style="thin">
        <color theme="0" tint="-0.24994659260841701"/>
      </top>
      <bottom style="thin">
        <color indexed="64"/>
      </bottom>
      <diagonal/>
    </border>
    <border>
      <left style="thin">
        <color theme="1" tint="0.499984740745262"/>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style="thin">
        <color theme="1" tint="0.499984740745262"/>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5" fillId="0" borderId="0" applyFont="0" applyFill="0" applyBorder="0" applyAlignment="0" applyProtection="0"/>
    <xf numFmtId="0" fontId="6" fillId="0" borderId="0"/>
    <xf numFmtId="9" fontId="6" fillId="0" borderId="0" applyFont="0" applyFill="0" applyBorder="0" applyAlignment="0" applyProtection="0"/>
  </cellStyleXfs>
  <cellXfs count="137">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applyAlignment="1">
      <alignment horizontal="center" vertical="center"/>
    </xf>
    <xf numFmtId="0" fontId="2" fillId="2" borderId="0" xfId="0" applyFont="1" applyFill="1" applyAlignment="1">
      <alignment horizontal="left"/>
    </xf>
    <xf numFmtId="0" fontId="1" fillId="2" borderId="0" xfId="0" applyFont="1" applyFill="1" applyAlignment="1">
      <alignment horizontal="center"/>
    </xf>
    <xf numFmtId="164" fontId="1" fillId="2" borderId="0" xfId="0" applyNumberFormat="1" applyFont="1" applyFill="1" applyAlignment="1">
      <alignment horizontal="center" vertical="center"/>
    </xf>
    <xf numFmtId="0" fontId="1" fillId="2" borderId="0" xfId="0" applyFont="1" applyFill="1" applyAlignment="1">
      <alignment horizontal="left"/>
    </xf>
    <xf numFmtId="0" fontId="7" fillId="0" borderId="0" xfId="2" applyFont="1"/>
    <xf numFmtId="0" fontId="8" fillId="0" borderId="0" xfId="0" applyFont="1"/>
    <xf numFmtId="0" fontId="7" fillId="0" borderId="8" xfId="2" applyFont="1" applyBorder="1"/>
    <xf numFmtId="0" fontId="7" fillId="0" borderId="10" xfId="2" applyFont="1" applyBorder="1"/>
    <xf numFmtId="0" fontId="6" fillId="0" borderId="11" xfId="2" applyBorder="1" applyAlignment="1">
      <alignment horizontal="center" vertical="center" wrapText="1"/>
    </xf>
    <xf numFmtId="0" fontId="6" fillId="0" borderId="12" xfId="2" applyBorder="1" applyAlignment="1">
      <alignment horizontal="center" vertical="center" wrapText="1"/>
    </xf>
    <xf numFmtId="0" fontId="6" fillId="0" borderId="13" xfId="2" applyBorder="1" applyAlignment="1">
      <alignment horizontal="center" vertical="center" wrapText="1"/>
    </xf>
    <xf numFmtId="0" fontId="9" fillId="0" borderId="9" xfId="2" applyFont="1" applyBorder="1" applyAlignment="1">
      <alignment horizontal="left" vertical="top"/>
    </xf>
    <xf numFmtId="0" fontId="7" fillId="0" borderId="14" xfId="2" applyFont="1" applyBorder="1"/>
    <xf numFmtId="0" fontId="7" fillId="0" borderId="15" xfId="2" applyFont="1" applyBorder="1"/>
    <xf numFmtId="0" fontId="7" fillId="0" borderId="16" xfId="2" applyFont="1" applyBorder="1"/>
    <xf numFmtId="0" fontId="11" fillId="0" borderId="17" xfId="2" applyFont="1" applyBorder="1" applyAlignment="1">
      <alignment horizontal="center" vertical="center"/>
    </xf>
    <xf numFmtId="0" fontId="11" fillId="0" borderId="18" xfId="2" applyFont="1" applyBorder="1" applyAlignment="1">
      <alignment horizontal="center" vertical="center"/>
    </xf>
    <xf numFmtId="0" fontId="11" fillId="0" borderId="19" xfId="2" applyFont="1" applyBorder="1" applyAlignment="1">
      <alignment horizontal="center" vertical="center"/>
    </xf>
    <xf numFmtId="0" fontId="6" fillId="0" borderId="21" xfId="2" applyBorder="1" applyAlignment="1">
      <alignment horizontal="center" vertical="center" wrapText="1"/>
    </xf>
    <xf numFmtId="0" fontId="11" fillId="0" borderId="22" xfId="2" applyFont="1" applyBorder="1" applyAlignment="1">
      <alignment horizontal="center" vertical="center"/>
    </xf>
    <xf numFmtId="0" fontId="12" fillId="4" borderId="0" xfId="2" applyFont="1" applyFill="1" applyAlignment="1">
      <alignment horizontal="center" vertical="center" wrapText="1"/>
    </xf>
    <xf numFmtId="0" fontId="12" fillId="3" borderId="0" xfId="2" applyFont="1" applyFill="1" applyAlignment="1">
      <alignment horizontal="center" vertical="center" wrapText="1"/>
    </xf>
    <xf numFmtId="0" fontId="12" fillId="3" borderId="23" xfId="2" applyFont="1" applyFill="1" applyBorder="1" applyAlignment="1">
      <alignment horizontal="center" vertical="center" wrapText="1"/>
    </xf>
    <xf numFmtId="0" fontId="11" fillId="0" borderId="25" xfId="2" applyFont="1" applyBorder="1" applyAlignment="1">
      <alignment horizontal="center" vertical="center"/>
    </xf>
    <xf numFmtId="0" fontId="12" fillId="5" borderId="0" xfId="2" applyFont="1" applyFill="1" applyAlignment="1">
      <alignment horizontal="center" vertical="center" wrapText="1"/>
    </xf>
    <xf numFmtId="0" fontId="12" fillId="4" borderId="23"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2" fillId="4" borderId="27" xfId="2" applyFont="1" applyFill="1" applyBorder="1" applyAlignment="1">
      <alignment horizontal="center" vertical="center" wrapText="1"/>
    </xf>
    <xf numFmtId="0" fontId="13" fillId="0" borderId="30" xfId="2" applyFont="1" applyBorder="1" applyAlignment="1">
      <alignment horizontal="center" vertical="center" wrapText="1"/>
    </xf>
    <xf numFmtId="0" fontId="13" fillId="0" borderId="31" xfId="2" applyFont="1" applyBorder="1" applyAlignment="1">
      <alignment horizontal="center" vertical="center" wrapText="1"/>
    </xf>
    <xf numFmtId="9" fontId="1" fillId="0" borderId="1" xfId="1" applyFont="1" applyBorder="1" applyAlignment="1">
      <alignment horizontal="center" vertical="center"/>
    </xf>
    <xf numFmtId="165" fontId="1" fillId="2" borderId="0" xfId="0" applyNumberFormat="1" applyFont="1" applyFill="1" applyAlignment="1">
      <alignment wrapText="1"/>
    </xf>
    <xf numFmtId="165" fontId="1" fillId="0" borderId="0" xfId="0" applyNumberFormat="1" applyFont="1" applyAlignment="1">
      <alignment wrapText="1"/>
    </xf>
    <xf numFmtId="165" fontId="13" fillId="0" borderId="29" xfId="2" applyNumberFormat="1" applyFont="1" applyBorder="1" applyAlignment="1">
      <alignment horizontal="center" vertical="center" wrapText="1"/>
    </xf>
    <xf numFmtId="0" fontId="1" fillId="0" borderId="0" xfId="0" applyFont="1" applyAlignment="1">
      <alignment wrapText="1"/>
    </xf>
    <xf numFmtId="0" fontId="9" fillId="0" borderId="0" xfId="2" applyFont="1" applyAlignment="1">
      <alignment horizontal="left" vertical="top"/>
    </xf>
    <xf numFmtId="0" fontId="6" fillId="0" borderId="0" xfId="2"/>
    <xf numFmtId="0" fontId="15" fillId="0" borderId="0" xfId="2" applyFont="1"/>
    <xf numFmtId="0" fontId="16" fillId="0" borderId="0" xfId="2" applyFont="1"/>
    <xf numFmtId="0" fontId="17" fillId="7" borderId="37" xfId="2" applyFont="1" applyFill="1" applyBorder="1" applyAlignment="1">
      <alignment horizontal="center" vertical="top"/>
    </xf>
    <xf numFmtId="0" fontId="17" fillId="7" borderId="37" xfId="2" applyFont="1" applyFill="1" applyBorder="1" applyAlignment="1">
      <alignment horizontal="center" vertical="top" wrapText="1"/>
    </xf>
    <xf numFmtId="0" fontId="15" fillId="0" borderId="1" xfId="2" applyFont="1" applyBorder="1" applyAlignment="1">
      <alignment horizontal="center" vertical="center"/>
    </xf>
    <xf numFmtId="0" fontId="17" fillId="3" borderId="1" xfId="2" applyFont="1" applyFill="1" applyBorder="1" applyAlignment="1">
      <alignment horizontal="center" vertical="center"/>
    </xf>
    <xf numFmtId="9" fontId="15" fillId="6" borderId="1" xfId="3" applyFont="1" applyFill="1" applyBorder="1" applyAlignment="1">
      <alignment horizontal="center" vertical="center"/>
    </xf>
    <xf numFmtId="0" fontId="6" fillId="0" borderId="0" xfId="2" applyAlignment="1">
      <alignment vertical="center"/>
    </xf>
    <xf numFmtId="0" fontId="17" fillId="4" borderId="1" xfId="2" applyFont="1" applyFill="1" applyBorder="1" applyAlignment="1">
      <alignment horizontal="center" vertical="center"/>
    </xf>
    <xf numFmtId="0" fontId="17" fillId="5" borderId="1" xfId="2" applyFont="1" applyFill="1" applyBorder="1" applyAlignment="1">
      <alignment horizontal="center" vertical="center"/>
    </xf>
    <xf numFmtId="0" fontId="7" fillId="0" borderId="0" xfId="2" applyFont="1" applyAlignment="1">
      <alignment vertical="center"/>
    </xf>
    <xf numFmtId="0" fontId="19" fillId="0" borderId="0" xfId="2" applyFont="1"/>
    <xf numFmtId="166" fontId="15" fillId="6" borderId="1" xfId="3" applyNumberFormat="1" applyFont="1" applyFill="1" applyBorder="1" applyAlignment="1">
      <alignment horizontal="center" vertical="center"/>
    </xf>
    <xf numFmtId="10" fontId="15" fillId="6" borderId="1" xfId="3" applyNumberFormat="1" applyFont="1" applyFill="1" applyBorder="1" applyAlignment="1">
      <alignment horizontal="center" vertical="center"/>
    </xf>
    <xf numFmtId="1" fontId="1" fillId="0" borderId="1" xfId="1" applyNumberFormat="1" applyFont="1" applyBorder="1" applyAlignment="1">
      <alignment horizontal="center" vertical="center"/>
    </xf>
    <xf numFmtId="0" fontId="9" fillId="4" borderId="9" xfId="2" applyFont="1" applyFill="1" applyBorder="1" applyAlignment="1">
      <alignment horizontal="left" vertical="top"/>
    </xf>
    <xf numFmtId="0" fontId="9" fillId="0" borderId="7" xfId="2" applyFont="1" applyBorder="1" applyAlignment="1">
      <alignment horizontal="left" vertical="top" wrapText="1"/>
    </xf>
    <xf numFmtId="0" fontId="9" fillId="0" borderId="0" xfId="2" applyFont="1" applyAlignment="1">
      <alignment horizontal="left" vertical="top" wrapText="1"/>
    </xf>
    <xf numFmtId="0" fontId="9" fillId="3" borderId="42" xfId="2" applyFont="1" applyFill="1" applyBorder="1" applyAlignment="1">
      <alignment horizontal="left" vertical="top" wrapText="1"/>
    </xf>
    <xf numFmtId="0" fontId="9" fillId="4" borderId="23" xfId="2" applyFont="1" applyFill="1" applyBorder="1" applyAlignment="1">
      <alignment horizontal="left" vertical="top" wrapText="1"/>
    </xf>
    <xf numFmtId="0" fontId="9" fillId="5" borderId="43" xfId="2" applyFont="1" applyFill="1" applyBorder="1" applyAlignment="1">
      <alignment horizontal="left" vertical="top" wrapText="1"/>
    </xf>
    <xf numFmtId="0" fontId="9" fillId="5" borderId="27" xfId="2" applyFont="1" applyFill="1" applyBorder="1" applyAlignment="1">
      <alignment horizontal="left" vertical="top" wrapText="1"/>
    </xf>
    <xf numFmtId="9" fontId="6" fillId="6" borderId="13" xfId="2" applyNumberFormat="1" applyFill="1" applyBorder="1" applyAlignment="1">
      <alignment horizontal="center" vertical="center" wrapText="1"/>
    </xf>
    <xf numFmtId="9" fontId="6" fillId="6" borderId="12" xfId="2" applyNumberFormat="1" applyFill="1" applyBorder="1" applyAlignment="1">
      <alignment horizontal="center" vertical="center" wrapText="1"/>
    </xf>
    <xf numFmtId="9" fontId="6" fillId="6" borderId="11" xfId="2" applyNumberFormat="1" applyFill="1" applyBorder="1" applyAlignment="1">
      <alignment horizontal="center" vertical="center" wrapText="1"/>
    </xf>
    <xf numFmtId="0" fontId="20" fillId="0" borderId="0" xfId="0" applyFont="1" applyAlignment="1">
      <alignment horizontal="left"/>
    </xf>
    <xf numFmtId="165" fontId="1" fillId="2" borderId="0" xfId="0" applyNumberFormat="1" applyFont="1" applyFill="1" applyAlignment="1">
      <alignment horizontal="center" wrapText="1"/>
    </xf>
    <xf numFmtId="165" fontId="1" fillId="0" borderId="0" xfId="0" applyNumberFormat="1" applyFont="1" applyAlignment="1">
      <alignment horizontal="center" wrapText="1"/>
    </xf>
    <xf numFmtId="9" fontId="6" fillId="6" borderId="21" xfId="1" applyFont="1" applyFill="1" applyBorder="1" applyAlignment="1">
      <alignment horizontal="center" vertical="center" wrapText="1"/>
    </xf>
    <xf numFmtId="9" fontId="6" fillId="6" borderId="12" xfId="1" applyFont="1" applyFill="1" applyBorder="1" applyAlignment="1">
      <alignment horizontal="center" vertical="center" wrapText="1"/>
    </xf>
    <xf numFmtId="10" fontId="6" fillId="6" borderId="12" xfId="1" applyNumberFormat="1" applyFont="1" applyFill="1" applyBorder="1" applyAlignment="1">
      <alignment horizontal="center" vertical="center" wrapText="1"/>
    </xf>
    <xf numFmtId="0" fontId="9" fillId="3" borderId="6" xfId="2" applyFont="1" applyFill="1" applyBorder="1" applyAlignment="1">
      <alignment horizontal="left" vertical="top"/>
    </xf>
    <xf numFmtId="0" fontId="1" fillId="0" borderId="1" xfId="0" applyFont="1" applyBorder="1" applyAlignment="1">
      <alignment horizontal="center" vertical="center"/>
    </xf>
    <xf numFmtId="0" fontId="3" fillId="9" borderId="2" xfId="0" applyFont="1" applyFill="1" applyBorder="1" applyAlignment="1">
      <alignment horizontal="center" vertical="center" wrapText="1"/>
    </xf>
    <xf numFmtId="165" fontId="3" fillId="9" borderId="3"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4" fillId="2" borderId="49" xfId="0" applyFont="1" applyFill="1" applyBorder="1" applyAlignment="1">
      <alignment horizontal="left"/>
    </xf>
    <xf numFmtId="0" fontId="1" fillId="0" borderId="50" xfId="0" applyFont="1" applyBorder="1" applyAlignment="1">
      <alignment horizontal="center"/>
    </xf>
    <xf numFmtId="0" fontId="1" fillId="0" borderId="0" xfId="0" applyFont="1" applyAlignment="1">
      <alignment horizontal="left"/>
    </xf>
    <xf numFmtId="0" fontId="1" fillId="10" borderId="1" xfId="0" applyFont="1" applyFill="1" applyBorder="1" applyAlignment="1">
      <alignment horizontal="center" vertical="center"/>
    </xf>
    <xf numFmtId="165" fontId="1" fillId="10" borderId="1" xfId="0" applyNumberFormat="1" applyFont="1" applyFill="1" applyBorder="1" applyAlignment="1">
      <alignment horizontal="center" vertical="center" wrapText="1"/>
    </xf>
    <xf numFmtId="168" fontId="1" fillId="0" borderId="1" xfId="1" applyNumberFormat="1" applyFont="1" applyBorder="1" applyAlignment="1">
      <alignment horizontal="center" vertical="center"/>
    </xf>
    <xf numFmtId="167" fontId="1" fillId="0" borderId="1" xfId="1" applyNumberFormat="1" applyFont="1" applyBorder="1" applyAlignment="1">
      <alignment horizontal="center" vertical="center"/>
    </xf>
    <xf numFmtId="0" fontId="9" fillId="3" borderId="7" xfId="2" applyFont="1" applyFill="1" applyBorder="1" applyAlignment="1">
      <alignment horizontal="left" vertical="top" wrapText="1"/>
    </xf>
    <xf numFmtId="0" fontId="9" fillId="4" borderId="0" xfId="2" applyFont="1" applyFill="1" applyAlignment="1">
      <alignment horizontal="left" vertical="top" wrapText="1"/>
    </xf>
    <xf numFmtId="0" fontId="9" fillId="5" borderId="0" xfId="2" applyFont="1" applyFill="1" applyAlignment="1">
      <alignment horizontal="left" vertical="top" wrapText="1"/>
    </xf>
    <xf numFmtId="169" fontId="4" fillId="11" borderId="54" xfId="1" applyNumberFormat="1" applyFont="1" applyFill="1" applyBorder="1" applyAlignment="1">
      <alignment horizontal="center" vertical="center"/>
    </xf>
    <xf numFmtId="0" fontId="17" fillId="7" borderId="1" xfId="2" applyFont="1" applyFill="1" applyBorder="1" applyAlignment="1">
      <alignment horizontal="center" vertical="top" wrapText="1"/>
    </xf>
    <xf numFmtId="0" fontId="21" fillId="0" borderId="0" xfId="0" applyFont="1"/>
    <xf numFmtId="0" fontId="22" fillId="0" borderId="0" xfId="0" applyFont="1"/>
    <xf numFmtId="0" fontId="22" fillId="0" borderId="0" xfId="0" applyFont="1" applyAlignment="1">
      <alignment vertical="center"/>
    </xf>
    <xf numFmtId="0" fontId="22" fillId="0" borderId="0" xfId="0" applyFont="1" applyAlignment="1">
      <alignment wrapText="1"/>
    </xf>
    <xf numFmtId="0" fontId="25" fillId="0" borderId="0" xfId="0" applyFont="1" applyAlignment="1">
      <alignment vertical="center"/>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10" borderId="47" xfId="0" applyFont="1" applyFill="1" applyBorder="1" applyAlignment="1">
      <alignment horizontal="left"/>
    </xf>
    <xf numFmtId="0" fontId="1" fillId="10" borderId="48" xfId="0" applyFont="1" applyFill="1" applyBorder="1" applyAlignment="1">
      <alignment horizontal="left"/>
    </xf>
    <xf numFmtId="0" fontId="1" fillId="10" borderId="0" xfId="0" applyFont="1" applyFill="1" applyAlignment="1">
      <alignment horizontal="left"/>
    </xf>
    <xf numFmtId="0" fontId="1" fillId="10" borderId="50" xfId="0" applyFont="1" applyFill="1" applyBorder="1" applyAlignment="1">
      <alignment horizontal="left"/>
    </xf>
    <xf numFmtId="14" fontId="1" fillId="10" borderId="52" xfId="0" applyNumberFormat="1" applyFont="1" applyFill="1" applyBorder="1" applyAlignment="1">
      <alignment horizontal="left"/>
    </xf>
    <xf numFmtId="0" fontId="1" fillId="10" borderId="52" xfId="0" applyFont="1" applyFill="1" applyBorder="1" applyAlignment="1">
      <alignment horizontal="left"/>
    </xf>
    <xf numFmtId="0" fontId="1" fillId="10" borderId="53" xfId="0" applyFont="1" applyFill="1" applyBorder="1" applyAlignment="1">
      <alignment horizontal="left"/>
    </xf>
    <xf numFmtId="0" fontId="3" fillId="9" borderId="44" xfId="0" applyFont="1" applyFill="1" applyBorder="1" applyAlignment="1">
      <alignment horizontal="center" vertical="center" wrapText="1"/>
    </xf>
    <xf numFmtId="0" fontId="3" fillId="9" borderId="45" xfId="0" applyFont="1" applyFill="1" applyBorder="1" applyAlignment="1">
      <alignment horizontal="center" vertical="center" wrapText="1"/>
    </xf>
    <xf numFmtId="165" fontId="1" fillId="10" borderId="37" xfId="0" applyNumberFormat="1" applyFont="1" applyFill="1" applyBorder="1" applyAlignment="1">
      <alignment horizontal="left" vertical="center" wrapText="1"/>
    </xf>
    <xf numFmtId="165" fontId="1" fillId="10" borderId="33" xfId="0" applyNumberFormat="1" applyFont="1" applyFill="1" applyBorder="1" applyAlignment="1">
      <alignment horizontal="left" vertical="center" wrapText="1"/>
    </xf>
    <xf numFmtId="165" fontId="1" fillId="10" borderId="34" xfId="0" applyNumberFormat="1" applyFont="1" applyFill="1" applyBorder="1" applyAlignment="1">
      <alignment horizontal="left" vertical="center" wrapText="1"/>
    </xf>
    <xf numFmtId="167" fontId="1" fillId="10" borderId="0" xfId="0" applyNumberFormat="1" applyFont="1" applyFill="1" applyAlignment="1">
      <alignment horizontal="left"/>
    </xf>
    <xf numFmtId="167" fontId="1" fillId="10" borderId="50" xfId="0" applyNumberFormat="1" applyFont="1" applyFill="1" applyBorder="1" applyAlignment="1">
      <alignment horizontal="left"/>
    </xf>
    <xf numFmtId="165" fontId="3" fillId="9" borderId="35" xfId="0" applyNumberFormat="1" applyFont="1" applyFill="1" applyBorder="1" applyAlignment="1">
      <alignment horizontal="center" vertical="center" wrapText="1"/>
    </xf>
    <xf numFmtId="165" fontId="3" fillId="9" borderId="33" xfId="0" applyNumberFormat="1" applyFont="1" applyFill="1" applyBorder="1" applyAlignment="1">
      <alignment horizontal="center" vertical="center" wrapText="1"/>
    </xf>
    <xf numFmtId="165" fontId="3" fillId="9" borderId="36" xfId="0" applyNumberFormat="1" applyFont="1" applyFill="1" applyBorder="1" applyAlignment="1">
      <alignment horizontal="center" vertical="center" wrapText="1"/>
    </xf>
    <xf numFmtId="0" fontId="10" fillId="0" borderId="20" xfId="2" applyFont="1" applyBorder="1" applyAlignment="1">
      <alignment horizontal="center" vertical="center" textRotation="90" wrapText="1"/>
    </xf>
    <xf numFmtId="0" fontId="10" fillId="0" borderId="24" xfId="2" applyFont="1" applyBorder="1" applyAlignment="1">
      <alignment horizontal="center" vertical="center" textRotation="90" wrapText="1"/>
    </xf>
    <xf numFmtId="0" fontId="10" fillId="0" borderId="28" xfId="2" applyFont="1" applyBorder="1" applyAlignment="1">
      <alignment horizontal="center" vertical="center" textRotation="90" wrapText="1"/>
    </xf>
    <xf numFmtId="0" fontId="10" fillId="0" borderId="38" xfId="2" applyFont="1" applyBorder="1" applyAlignment="1">
      <alignment horizontal="center" vertical="center" wrapText="1"/>
    </xf>
    <xf numFmtId="0" fontId="10" fillId="0" borderId="39" xfId="2" applyFont="1" applyBorder="1" applyAlignment="1">
      <alignment horizontal="center" vertical="center" wrapText="1"/>
    </xf>
    <xf numFmtId="0" fontId="10" fillId="0" borderId="40" xfId="2" applyFont="1" applyBorder="1" applyAlignment="1">
      <alignment horizontal="center" vertical="center" wrapText="1"/>
    </xf>
    <xf numFmtId="164" fontId="4" fillId="11" borderId="54" xfId="0" applyNumberFormat="1" applyFont="1" applyFill="1" applyBorder="1" applyAlignment="1">
      <alignment horizontal="right" vertical="center"/>
    </xf>
    <xf numFmtId="0" fontId="14" fillId="2" borderId="32" xfId="2" applyFont="1" applyFill="1" applyBorder="1" applyAlignment="1">
      <alignment horizontal="left" vertical="top" wrapText="1"/>
    </xf>
    <xf numFmtId="0" fontId="14" fillId="2" borderId="33" xfId="2" applyFont="1" applyFill="1" applyBorder="1" applyAlignment="1">
      <alignment horizontal="left" vertical="top" wrapText="1"/>
    </xf>
    <xf numFmtId="0" fontId="14" fillId="2" borderId="41" xfId="2" applyFont="1" applyFill="1" applyBorder="1" applyAlignment="1">
      <alignment horizontal="left" vertical="top"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9" xfId="0" applyFont="1" applyFill="1" applyBorder="1" applyAlignment="1">
      <alignment horizontal="left"/>
    </xf>
    <xf numFmtId="0" fontId="4" fillId="2" borderId="0" xfId="0" applyFont="1" applyFill="1" applyAlignment="1">
      <alignment horizontal="left"/>
    </xf>
    <xf numFmtId="0" fontId="4" fillId="2" borderId="51" xfId="0" applyFont="1" applyFill="1" applyBorder="1" applyAlignment="1">
      <alignment horizontal="left"/>
    </xf>
    <xf numFmtId="0" fontId="4" fillId="2" borderId="52" xfId="0" applyFont="1" applyFill="1" applyBorder="1" applyAlignment="1">
      <alignment horizontal="left"/>
    </xf>
    <xf numFmtId="0" fontId="17" fillId="8" borderId="37" xfId="2" applyFont="1" applyFill="1" applyBorder="1" applyAlignment="1">
      <alignment horizontal="center" vertical="center"/>
    </xf>
    <xf numFmtId="0" fontId="17" fillId="8" borderId="33" xfId="2" applyFont="1" applyFill="1" applyBorder="1" applyAlignment="1">
      <alignment horizontal="center" vertical="center"/>
    </xf>
    <xf numFmtId="0" fontId="17" fillId="8" borderId="34" xfId="2" applyFont="1" applyFill="1" applyBorder="1" applyAlignment="1">
      <alignment horizontal="center" vertical="center"/>
    </xf>
  </cellXfs>
  <cellStyles count="4">
    <cellStyle name="Normal" xfId="0" builtinId="0"/>
    <cellStyle name="Normal 3 2" xfId="2"/>
    <cellStyle name="Percent" xfId="1" builtinId="5"/>
    <cellStyle name="Percent 2" xfId="3"/>
  </cellStyles>
  <dxfs count="6">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9" defaultPivotStyle="PivotStyleLight16"/>
  <colors>
    <mruColors>
      <color rgb="FFCCC0DA"/>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149518</xdr:colOff>
      <xdr:row>2</xdr:row>
      <xdr:rowOff>51546</xdr:rowOff>
    </xdr:from>
    <xdr:to>
      <xdr:col>14</xdr:col>
      <xdr:colOff>1003477</xdr:colOff>
      <xdr:row>11</xdr:row>
      <xdr:rowOff>33569</xdr:rowOff>
    </xdr:to>
    <xdr:pic>
      <xdr:nvPicPr>
        <xdr:cNvPr id="4" name="Picture 3">
          <a:extLst>
            <a:ext uri="{FF2B5EF4-FFF2-40B4-BE49-F238E27FC236}">
              <a16:creationId xmlns:a16="http://schemas.microsoft.com/office/drawing/2014/main" id="{7859EBB2-955B-4144-B86D-CEF31C6840C9}"/>
            </a:ext>
          </a:extLst>
        </xdr:cNvPr>
        <xdr:cNvPicPr>
          <a:picLocks/>
        </xdr:cNvPicPr>
      </xdr:nvPicPr>
      <xdr:blipFill rotWithShape="1">
        <a:blip xmlns:r="http://schemas.openxmlformats.org/officeDocument/2006/relationships" r:embed="rId1"/>
        <a:srcRect l="-719" t="14854" r="719" b="17045"/>
        <a:stretch/>
      </xdr:blipFill>
      <xdr:spPr>
        <a:xfrm>
          <a:off x="16891106" y="477370"/>
          <a:ext cx="2097812" cy="12482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wspgroup.com\central%20data\Projects\62240xxx\62240291%20-%20A5%20WTC\01%20Manage\07%20PM\05%20Risk\01%20Risk%20register\01%20Client%20Register\2018%20A5WTC%20Client%20Risk%20Register%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40 Project Risk Mgt"/>
      <sheetName val="PickLists"/>
    </sheetNames>
    <sheetDataSet>
      <sheetData sheetId="0"/>
      <sheetData sheetId="1">
        <row r="2">
          <cell r="C2" t="str">
            <v>Select from dropdown</v>
          </cell>
          <cell r="E2" t="str">
            <v>Select from dropdown</v>
          </cell>
        </row>
        <row r="3">
          <cell r="C3" t="str">
            <v>Approval</v>
          </cell>
          <cell r="E3" t="str">
            <v>Risk</v>
          </cell>
        </row>
        <row r="4">
          <cell r="C4" t="str">
            <v>Client</v>
          </cell>
          <cell r="E4" t="str">
            <v>Opportunity</v>
          </cell>
        </row>
        <row r="5">
          <cell r="C5" t="str">
            <v>Commercial &amp; Contracts</v>
          </cell>
        </row>
        <row r="6">
          <cell r="C6" t="str">
            <v>Construction</v>
          </cell>
        </row>
        <row r="7">
          <cell r="C7" t="str">
            <v>Environmental</v>
          </cell>
        </row>
        <row r="8">
          <cell r="C8" t="str">
            <v>General</v>
          </cell>
        </row>
        <row r="9">
          <cell r="C9" t="str">
            <v>Health &amp; Safety - Design</v>
          </cell>
        </row>
        <row r="10">
          <cell r="C10" t="str">
            <v>Health &amp; Safety - Other</v>
          </cell>
        </row>
        <row r="11">
          <cell r="C11" t="str">
            <v>Programme</v>
          </cell>
        </row>
        <row r="12">
          <cell r="C12" t="str">
            <v>Project Capital Cost</v>
          </cell>
        </row>
        <row r="13">
          <cell r="C13" t="str">
            <v>Quality</v>
          </cell>
        </row>
        <row r="14">
          <cell r="C14" t="str">
            <v>Reputation</v>
          </cell>
        </row>
        <row r="15">
          <cell r="C15" t="str">
            <v>Staff/Resources</v>
          </cell>
        </row>
        <row r="16">
          <cell r="C16" t="str">
            <v>Technical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abSelected="1" zoomScaleNormal="100" zoomScaleSheetLayoutView="85" workbookViewId="0">
      <selection activeCell="H32" sqref="H32"/>
    </sheetView>
  </sheetViews>
  <sheetFormatPr defaultColWidth="9.140625" defaultRowHeight="14.25" x14ac:dyDescent="0.2"/>
  <cols>
    <col min="1" max="1" width="9.28515625" style="2" bestFit="1" customWidth="1"/>
    <col min="2" max="3" width="27.7109375" style="2" customWidth="1"/>
    <col min="4" max="4" width="14.28515625" style="2" customWidth="1"/>
    <col min="5" max="5" width="14.7109375" style="36" customWidth="1"/>
    <col min="6" max="6" width="20.5703125" style="68" customWidth="1"/>
    <col min="7" max="7" width="20.5703125" style="2" customWidth="1"/>
    <col min="8" max="10" width="20.5703125" style="3" customWidth="1"/>
    <col min="11" max="11" width="17.42578125" style="3" customWidth="1"/>
    <col min="12" max="14" width="18.7109375" style="3" customWidth="1"/>
    <col min="15" max="15" width="18.7109375" style="1" customWidth="1"/>
    <col min="16" max="16" width="1.7109375" style="1" customWidth="1"/>
    <col min="17" max="17" width="5.7109375" style="1" customWidth="1"/>
    <col min="18" max="18" width="83" style="93" bestFit="1" customWidth="1"/>
    <col min="19" max="16384" width="9.140625" style="1"/>
  </cols>
  <sheetData>
    <row r="1" spans="1:18" ht="26.25" customHeight="1" x14ac:dyDescent="0.2">
      <c r="A1" s="4" t="s">
        <v>0</v>
      </c>
      <c r="B1" s="82"/>
      <c r="C1" s="82"/>
      <c r="D1" s="1"/>
      <c r="E1" s="1"/>
      <c r="F1" s="2"/>
      <c r="G1" s="92"/>
      <c r="H1" s="126"/>
      <c r="I1" s="127"/>
      <c r="J1" s="127"/>
      <c r="K1" s="127"/>
      <c r="L1" s="127"/>
      <c r="M1" s="127"/>
      <c r="N1" s="127"/>
      <c r="O1" s="127"/>
      <c r="P1" s="127"/>
      <c r="Q1" s="127"/>
      <c r="R1" s="127"/>
    </row>
    <row r="2" spans="1:18" ht="6.75" customHeight="1" thickBot="1" x14ac:dyDescent="0.25">
      <c r="A2" s="7"/>
      <c r="B2" s="1"/>
      <c r="C2" s="1"/>
      <c r="D2" s="1"/>
      <c r="E2" s="1"/>
      <c r="F2" s="2"/>
      <c r="G2" s="93"/>
      <c r="H2" s="1"/>
      <c r="I2" s="1"/>
      <c r="J2" s="1"/>
      <c r="K2" s="1"/>
      <c r="L2" s="1"/>
      <c r="M2" s="1"/>
      <c r="N2" s="1"/>
    </row>
    <row r="3" spans="1:18" ht="14.45" customHeight="1" x14ac:dyDescent="0.2">
      <c r="A3" s="128" t="s">
        <v>3</v>
      </c>
      <c r="B3" s="129"/>
      <c r="C3" s="129"/>
      <c r="D3" s="99"/>
      <c r="E3" s="99"/>
      <c r="F3" s="100"/>
      <c r="G3" s="93"/>
      <c r="H3" s="1"/>
      <c r="I3" s="1"/>
      <c r="J3" s="1"/>
      <c r="K3" s="1"/>
      <c r="L3" s="1"/>
      <c r="M3" s="1"/>
      <c r="N3" s="1"/>
    </row>
    <row r="4" spans="1:18" ht="6.75" customHeight="1" x14ac:dyDescent="0.2">
      <c r="A4" s="80"/>
      <c r="B4" s="1"/>
      <c r="C4" s="1"/>
      <c r="D4" s="1"/>
      <c r="E4" s="1"/>
      <c r="F4" s="81"/>
      <c r="G4" s="93"/>
      <c r="H4" s="1"/>
      <c r="I4" s="1"/>
      <c r="J4" s="1"/>
      <c r="K4" s="1"/>
      <c r="L4" s="1"/>
      <c r="M4" s="1"/>
      <c r="N4" s="1"/>
    </row>
    <row r="5" spans="1:18" x14ac:dyDescent="0.2">
      <c r="A5" s="130" t="s">
        <v>59</v>
      </c>
      <c r="B5" s="131"/>
      <c r="C5" s="131"/>
      <c r="D5" s="101"/>
      <c r="E5" s="101"/>
      <c r="F5" s="102"/>
      <c r="G5" s="93"/>
      <c r="H5" s="1"/>
      <c r="I5" s="1"/>
      <c r="J5" s="1"/>
      <c r="K5" s="1"/>
      <c r="L5" s="1"/>
      <c r="M5" s="1"/>
      <c r="N5" s="1"/>
    </row>
    <row r="6" spans="1:18" ht="6.75" customHeight="1" x14ac:dyDescent="0.2">
      <c r="A6" s="80"/>
      <c r="B6" s="1"/>
      <c r="C6" s="1"/>
      <c r="D6" s="1"/>
      <c r="E6" s="1"/>
      <c r="F6" s="81"/>
      <c r="G6" s="93"/>
      <c r="H6" s="1"/>
      <c r="I6" s="1"/>
      <c r="J6" s="1"/>
      <c r="K6" s="1"/>
      <c r="L6" s="1"/>
      <c r="M6" s="1"/>
      <c r="N6" s="1"/>
      <c r="Q6" s="96" t="s">
        <v>61</v>
      </c>
      <c r="R6" s="94"/>
    </row>
    <row r="7" spans="1:18" x14ac:dyDescent="0.2">
      <c r="A7" s="130" t="s">
        <v>4</v>
      </c>
      <c r="B7" s="131"/>
      <c r="C7" s="131"/>
      <c r="D7" s="101"/>
      <c r="E7" s="101"/>
      <c r="F7" s="102"/>
      <c r="G7" s="93"/>
      <c r="H7" s="1"/>
      <c r="I7" s="1"/>
      <c r="J7" s="1"/>
      <c r="K7" s="1"/>
      <c r="L7" s="1"/>
      <c r="M7" s="1"/>
      <c r="N7" s="1"/>
      <c r="Q7" s="96" t="s">
        <v>66</v>
      </c>
      <c r="R7" s="94"/>
    </row>
    <row r="8" spans="1:18" ht="6.75" customHeight="1" x14ac:dyDescent="0.2">
      <c r="A8" s="80"/>
      <c r="B8" s="1"/>
      <c r="C8" s="1"/>
      <c r="D8" s="1"/>
      <c r="E8" s="1"/>
      <c r="F8" s="81"/>
      <c r="G8" s="93"/>
      <c r="H8" s="1"/>
      <c r="I8" s="1"/>
      <c r="J8" s="1"/>
      <c r="K8" s="1"/>
      <c r="L8" s="1"/>
      <c r="M8" s="1"/>
      <c r="N8" s="1"/>
      <c r="Q8" s="96" t="s">
        <v>67</v>
      </c>
      <c r="R8" s="94"/>
    </row>
    <row r="9" spans="1:18" x14ac:dyDescent="0.2">
      <c r="A9" s="130" t="s">
        <v>65</v>
      </c>
      <c r="B9" s="131"/>
      <c r="C9" s="131"/>
      <c r="D9" s="111"/>
      <c r="E9" s="111"/>
      <c r="F9" s="112"/>
      <c r="G9" s="93"/>
      <c r="H9" s="1"/>
      <c r="I9" s="1"/>
      <c r="J9" s="1"/>
      <c r="K9" s="1"/>
      <c r="L9" s="1"/>
      <c r="M9" s="1"/>
      <c r="N9" s="1"/>
      <c r="Q9" s="96" t="s">
        <v>66</v>
      </c>
      <c r="R9" s="94"/>
    </row>
    <row r="10" spans="1:18" ht="6.75" customHeight="1" x14ac:dyDescent="0.2">
      <c r="A10" s="80"/>
      <c r="B10" s="1"/>
      <c r="C10" s="1"/>
      <c r="D10" s="1"/>
      <c r="E10" s="1"/>
      <c r="F10" s="81"/>
      <c r="G10" s="93"/>
      <c r="H10" s="1"/>
      <c r="I10" s="1"/>
      <c r="J10" s="1"/>
      <c r="K10" s="1"/>
      <c r="L10" s="1"/>
      <c r="M10" s="1"/>
      <c r="N10" s="1"/>
      <c r="R10" s="94"/>
    </row>
    <row r="11" spans="1:18" ht="15" customHeight="1" thickBot="1" x14ac:dyDescent="0.25">
      <c r="A11" s="132" t="s">
        <v>60</v>
      </c>
      <c r="B11" s="133"/>
      <c r="C11" s="133"/>
      <c r="D11" s="103"/>
      <c r="E11" s="104"/>
      <c r="F11" s="105"/>
      <c r="G11" s="93"/>
      <c r="H11" s="1"/>
      <c r="I11" s="1"/>
      <c r="J11" s="1"/>
      <c r="K11" s="1"/>
      <c r="L11" s="1"/>
      <c r="M11" s="1"/>
      <c r="N11" s="1"/>
    </row>
    <row r="12" spans="1:18" x14ac:dyDescent="0.2">
      <c r="A12" s="1"/>
      <c r="B12" s="1"/>
      <c r="C12" s="1"/>
      <c r="D12" s="1"/>
      <c r="E12" s="1"/>
      <c r="F12" s="2"/>
      <c r="G12" s="93"/>
      <c r="H12" s="1"/>
      <c r="I12" s="1"/>
      <c r="J12" s="1"/>
      <c r="K12" s="1"/>
      <c r="L12" s="1"/>
      <c r="M12" s="1"/>
      <c r="N12" s="1"/>
    </row>
    <row r="13" spans="1:18" x14ac:dyDescent="0.2">
      <c r="A13" s="1"/>
      <c r="B13" s="1"/>
      <c r="C13" s="1"/>
      <c r="D13" s="1"/>
      <c r="E13" s="1"/>
      <c r="F13" s="2"/>
      <c r="G13" s="1"/>
      <c r="H13" s="1"/>
      <c r="I13" s="1"/>
      <c r="J13" s="1"/>
      <c r="K13" s="1"/>
      <c r="L13" s="1"/>
      <c r="M13" s="1"/>
      <c r="N13" s="1"/>
    </row>
    <row r="14" spans="1:18" x14ac:dyDescent="0.2">
      <c r="A14" s="1"/>
      <c r="B14" s="1"/>
      <c r="C14" s="1"/>
      <c r="D14" s="1"/>
      <c r="E14" s="1"/>
      <c r="F14" s="2"/>
      <c r="G14" s="1"/>
      <c r="H14" s="1"/>
      <c r="I14" s="1"/>
      <c r="J14" s="1"/>
      <c r="K14" s="1"/>
      <c r="L14" s="1"/>
      <c r="M14" s="1"/>
      <c r="N14" s="1"/>
    </row>
    <row r="15" spans="1:18" ht="15" customHeight="1" x14ac:dyDescent="0.2">
      <c r="A15" s="66" t="s">
        <v>50</v>
      </c>
      <c r="B15" s="1"/>
      <c r="C15" s="1"/>
      <c r="D15" s="1"/>
      <c r="E15" s="1"/>
      <c r="F15" s="2"/>
      <c r="G15" s="1"/>
      <c r="H15" s="1"/>
      <c r="I15" s="1"/>
      <c r="J15" s="1"/>
      <c r="K15" s="1"/>
      <c r="L15" s="1"/>
      <c r="M15" s="1"/>
      <c r="N15" s="1"/>
    </row>
    <row r="16" spans="1:18" s="38" customFormat="1" ht="33.75" customHeight="1" x14ac:dyDescent="0.2">
      <c r="A16" s="1"/>
      <c r="B16" s="1"/>
      <c r="C16" s="1"/>
      <c r="D16" s="1"/>
      <c r="E16" s="1"/>
      <c r="F16" s="2"/>
      <c r="G16" s="106" t="s">
        <v>62</v>
      </c>
      <c r="H16" s="107"/>
      <c r="I16" s="106" t="s">
        <v>63</v>
      </c>
      <c r="J16" s="107"/>
      <c r="K16" s="78" t="s">
        <v>48</v>
      </c>
      <c r="L16" s="79" t="s">
        <v>36</v>
      </c>
      <c r="R16" s="95"/>
    </row>
    <row r="17" spans="1:18" s="38" customFormat="1" ht="42.75" x14ac:dyDescent="0.2">
      <c r="A17" s="74" t="s">
        <v>1</v>
      </c>
      <c r="B17" s="113" t="s">
        <v>2</v>
      </c>
      <c r="C17" s="114"/>
      <c r="D17" s="114"/>
      <c r="E17" s="115"/>
      <c r="F17" s="75" t="s">
        <v>49</v>
      </c>
      <c r="G17" s="77" t="s">
        <v>35</v>
      </c>
      <c r="H17" s="76" t="s">
        <v>34</v>
      </c>
      <c r="I17" s="77" t="s">
        <v>35</v>
      </c>
      <c r="J17" s="76" t="s">
        <v>37</v>
      </c>
      <c r="K17" s="76" t="s">
        <v>58</v>
      </c>
      <c r="L17" s="76" t="s">
        <v>64</v>
      </c>
      <c r="M17" s="113" t="s">
        <v>54</v>
      </c>
      <c r="N17" s="114"/>
      <c r="O17" s="115"/>
      <c r="R17" s="92"/>
    </row>
    <row r="18" spans="1:18" ht="69" customHeight="1" x14ac:dyDescent="0.2">
      <c r="A18" s="73">
        <v>1</v>
      </c>
      <c r="B18" s="108"/>
      <c r="C18" s="109"/>
      <c r="D18" s="109"/>
      <c r="E18" s="110"/>
      <c r="F18" s="84"/>
      <c r="G18" s="83"/>
      <c r="H18" s="34" t="e">
        <f>VLOOKUP(G18,$L$36:$N$40,3,FALSE)</f>
        <v>#N/A</v>
      </c>
      <c r="I18" s="83"/>
      <c r="J18" s="85" t="e">
        <f>VLOOKUP(I18,$L$36:$O$40,4,FALSE)*$D$9</f>
        <v>#N/A</v>
      </c>
      <c r="K18" s="55">
        <f>I18*G18</f>
        <v>0</v>
      </c>
      <c r="L18" s="86" t="e">
        <f>H18*J18</f>
        <v>#N/A</v>
      </c>
      <c r="M18" s="108"/>
      <c r="N18" s="109"/>
      <c r="O18" s="110"/>
      <c r="R18" s="95"/>
    </row>
    <row r="19" spans="1:18" ht="45.6" customHeight="1" x14ac:dyDescent="0.2">
      <c r="A19" s="73">
        <v>2</v>
      </c>
      <c r="B19" s="108"/>
      <c r="C19" s="109"/>
      <c r="D19" s="109"/>
      <c r="E19" s="110"/>
      <c r="F19" s="84"/>
      <c r="G19" s="83"/>
      <c r="H19" s="34" t="e">
        <f t="shared" ref="H19:H23" si="0">VLOOKUP(G19,$L$36:$N$40,3,FALSE)</f>
        <v>#N/A</v>
      </c>
      <c r="I19" s="83"/>
      <c r="J19" s="85" t="e">
        <f t="shared" ref="J19:J23" si="1">VLOOKUP(I19,$L$36:$O$40,4,FALSE)*$D$9</f>
        <v>#N/A</v>
      </c>
      <c r="K19" s="55">
        <f t="shared" ref="K19:K21" si="2">I19*G19</f>
        <v>0</v>
      </c>
      <c r="L19" s="86" t="e">
        <f t="shared" ref="L19:L21" si="3">H19*J19</f>
        <v>#N/A</v>
      </c>
      <c r="M19" s="108"/>
      <c r="N19" s="109"/>
      <c r="O19" s="110"/>
    </row>
    <row r="20" spans="1:18" ht="31.5" customHeight="1" x14ac:dyDescent="0.2">
      <c r="A20" s="73">
        <v>3</v>
      </c>
      <c r="B20" s="108"/>
      <c r="C20" s="109"/>
      <c r="D20" s="109"/>
      <c r="E20" s="110"/>
      <c r="F20" s="84"/>
      <c r="G20" s="83"/>
      <c r="H20" s="34" t="e">
        <f t="shared" si="0"/>
        <v>#N/A</v>
      </c>
      <c r="I20" s="83"/>
      <c r="J20" s="85" t="e">
        <f t="shared" si="1"/>
        <v>#N/A</v>
      </c>
      <c r="K20" s="55">
        <f t="shared" si="2"/>
        <v>0</v>
      </c>
      <c r="L20" s="86" t="e">
        <f t="shared" si="3"/>
        <v>#N/A</v>
      </c>
      <c r="M20" s="108"/>
      <c r="N20" s="109"/>
      <c r="O20" s="110"/>
    </row>
    <row r="21" spans="1:18" ht="33" customHeight="1" x14ac:dyDescent="0.2">
      <c r="A21" s="73">
        <v>4</v>
      </c>
      <c r="B21" s="108"/>
      <c r="C21" s="109"/>
      <c r="D21" s="109"/>
      <c r="E21" s="110"/>
      <c r="F21" s="84"/>
      <c r="G21" s="83"/>
      <c r="H21" s="34" t="e">
        <f t="shared" si="0"/>
        <v>#N/A</v>
      </c>
      <c r="I21" s="83"/>
      <c r="J21" s="85" t="e">
        <f t="shared" si="1"/>
        <v>#N/A</v>
      </c>
      <c r="K21" s="55">
        <f t="shared" si="2"/>
        <v>0</v>
      </c>
      <c r="L21" s="86" t="e">
        <f t="shared" si="3"/>
        <v>#N/A</v>
      </c>
      <c r="M21" s="108"/>
      <c r="N21" s="109"/>
      <c r="O21" s="110"/>
    </row>
    <row r="22" spans="1:18" ht="29.25" customHeight="1" x14ac:dyDescent="0.2">
      <c r="A22" s="73">
        <v>5</v>
      </c>
      <c r="B22" s="108"/>
      <c r="C22" s="109"/>
      <c r="D22" s="109"/>
      <c r="E22" s="110"/>
      <c r="F22" s="84"/>
      <c r="G22" s="83"/>
      <c r="H22" s="34" t="e">
        <f t="shared" si="0"/>
        <v>#N/A</v>
      </c>
      <c r="I22" s="83"/>
      <c r="J22" s="85" t="e">
        <f t="shared" si="1"/>
        <v>#N/A</v>
      </c>
      <c r="K22" s="55">
        <f t="shared" ref="K22:K23" si="4">I22*G22</f>
        <v>0</v>
      </c>
      <c r="L22" s="86" t="e">
        <f t="shared" ref="L22:L23" si="5">H22*J22</f>
        <v>#N/A</v>
      </c>
      <c r="M22" s="108"/>
      <c r="N22" s="109"/>
      <c r="O22" s="110"/>
    </row>
    <row r="23" spans="1:18" ht="48.75" customHeight="1" x14ac:dyDescent="0.2">
      <c r="A23" s="73">
        <v>6</v>
      </c>
      <c r="B23" s="108"/>
      <c r="C23" s="109"/>
      <c r="D23" s="109"/>
      <c r="E23" s="110"/>
      <c r="F23" s="84"/>
      <c r="G23" s="83"/>
      <c r="H23" s="34" t="e">
        <f t="shared" si="0"/>
        <v>#N/A</v>
      </c>
      <c r="I23" s="83"/>
      <c r="J23" s="85" t="e">
        <f t="shared" si="1"/>
        <v>#N/A</v>
      </c>
      <c r="K23" s="55">
        <f t="shared" si="4"/>
        <v>0</v>
      </c>
      <c r="L23" s="86" t="e">
        <f t="shared" si="5"/>
        <v>#N/A</v>
      </c>
      <c r="M23" s="108"/>
      <c r="N23" s="109"/>
      <c r="O23" s="110"/>
    </row>
    <row r="24" spans="1:18" x14ac:dyDescent="0.2">
      <c r="A24" s="73">
        <v>7</v>
      </c>
      <c r="B24" s="108"/>
      <c r="C24" s="109"/>
      <c r="D24" s="109"/>
      <c r="E24" s="110"/>
      <c r="F24" s="84"/>
      <c r="G24" s="83"/>
      <c r="H24" s="34"/>
      <c r="I24" s="83"/>
      <c r="J24" s="85"/>
      <c r="K24" s="55"/>
      <c r="L24" s="86"/>
      <c r="M24" s="108"/>
      <c r="N24" s="109"/>
      <c r="O24" s="110"/>
    </row>
    <row r="25" spans="1:18" x14ac:dyDescent="0.2">
      <c r="A25" s="73">
        <v>8</v>
      </c>
      <c r="B25" s="108"/>
      <c r="C25" s="109"/>
      <c r="D25" s="109"/>
      <c r="E25" s="110"/>
      <c r="F25" s="84"/>
      <c r="G25" s="83"/>
      <c r="H25" s="34"/>
      <c r="I25" s="83"/>
      <c r="J25" s="85"/>
      <c r="K25" s="55"/>
      <c r="L25" s="86"/>
      <c r="M25" s="108"/>
      <c r="N25" s="109"/>
      <c r="O25" s="110"/>
    </row>
    <row r="26" spans="1:18" x14ac:dyDescent="0.2">
      <c r="A26" s="73">
        <v>9</v>
      </c>
      <c r="B26" s="108"/>
      <c r="C26" s="109"/>
      <c r="D26" s="109"/>
      <c r="E26" s="110"/>
      <c r="F26" s="84"/>
      <c r="G26" s="83"/>
      <c r="H26" s="34"/>
      <c r="I26" s="83"/>
      <c r="J26" s="85"/>
      <c r="K26" s="55"/>
      <c r="L26" s="86"/>
      <c r="M26" s="108"/>
      <c r="N26" s="109"/>
      <c r="O26" s="110"/>
    </row>
    <row r="27" spans="1:18" x14ac:dyDescent="0.2">
      <c r="A27" s="73">
        <v>10</v>
      </c>
      <c r="B27" s="108"/>
      <c r="C27" s="109"/>
      <c r="D27" s="109"/>
      <c r="E27" s="110"/>
      <c r="F27" s="84"/>
      <c r="G27" s="83"/>
      <c r="H27" s="34"/>
      <c r="I27" s="83"/>
      <c r="J27" s="85"/>
      <c r="K27" s="55"/>
      <c r="L27" s="86"/>
      <c r="M27" s="108"/>
      <c r="N27" s="109"/>
      <c r="O27" s="110"/>
    </row>
    <row r="28" spans="1:18" x14ac:dyDescent="0.2">
      <c r="A28" s="73"/>
      <c r="B28" s="108"/>
      <c r="C28" s="109"/>
      <c r="D28" s="109"/>
      <c r="E28" s="110"/>
      <c r="F28" s="84"/>
      <c r="G28" s="83"/>
      <c r="H28" s="34"/>
      <c r="I28" s="83"/>
      <c r="J28" s="85"/>
      <c r="K28" s="55"/>
      <c r="L28" s="86"/>
      <c r="M28" s="108"/>
      <c r="N28" s="109"/>
      <c r="O28" s="110"/>
    </row>
    <row r="29" spans="1:18" ht="15" thickBot="1" x14ac:dyDescent="0.25">
      <c r="A29" s="1"/>
      <c r="B29" s="1"/>
      <c r="C29" s="1"/>
      <c r="D29" s="1"/>
      <c r="E29" s="1"/>
      <c r="F29" s="2"/>
      <c r="G29" s="1"/>
      <c r="H29" s="1"/>
      <c r="I29" s="1"/>
      <c r="J29" s="1"/>
      <c r="K29" s="1"/>
      <c r="L29" s="6"/>
      <c r="M29" s="1"/>
      <c r="N29" s="1"/>
    </row>
    <row r="30" spans="1:18" ht="14.45" customHeight="1" thickBot="1" x14ac:dyDescent="0.25">
      <c r="A30" s="1"/>
      <c r="B30" s="122" t="s">
        <v>56</v>
      </c>
      <c r="C30" s="122"/>
      <c r="D30" s="122"/>
      <c r="E30" s="122"/>
      <c r="F30" s="122"/>
      <c r="G30" s="122"/>
      <c r="H30" s="122"/>
      <c r="I30" s="122"/>
      <c r="J30" s="122"/>
      <c r="K30" s="122"/>
      <c r="L30" s="90" t="e">
        <f>SUM(L18:L29)</f>
        <v>#N/A</v>
      </c>
      <c r="M30" s="1"/>
      <c r="N30" s="1"/>
    </row>
    <row r="31" spans="1:18" x14ac:dyDescent="0.2">
      <c r="A31" s="1"/>
      <c r="B31" s="1"/>
      <c r="C31" s="1"/>
      <c r="D31" s="1"/>
      <c r="E31" s="1"/>
      <c r="F31" s="2"/>
      <c r="G31" s="1"/>
      <c r="H31" s="1"/>
      <c r="I31" s="1"/>
      <c r="J31" s="1"/>
      <c r="K31" s="1"/>
      <c r="L31" s="1"/>
      <c r="M31" s="1"/>
      <c r="N31" s="1"/>
    </row>
    <row r="32" spans="1:18" x14ac:dyDescent="0.2">
      <c r="A32" s="1"/>
      <c r="B32" s="1"/>
      <c r="C32" s="1"/>
      <c r="D32" s="1"/>
      <c r="E32" s="1"/>
      <c r="F32" s="2"/>
      <c r="G32" s="1"/>
      <c r="H32" s="1"/>
      <c r="I32" s="1"/>
      <c r="J32" s="1"/>
      <c r="K32" s="1"/>
      <c r="L32" s="1"/>
      <c r="M32" s="1"/>
      <c r="N32" s="1"/>
    </row>
    <row r="33" spans="1:15" x14ac:dyDescent="0.2">
      <c r="A33" s="1"/>
      <c r="B33" s="1"/>
      <c r="C33" s="1"/>
      <c r="D33" s="1"/>
      <c r="E33" s="1"/>
      <c r="F33" s="2"/>
      <c r="G33" s="1"/>
      <c r="H33" s="1"/>
      <c r="I33" s="1"/>
      <c r="J33" s="1"/>
      <c r="K33" s="1"/>
      <c r="L33" s="1"/>
      <c r="M33" s="1"/>
      <c r="N33" s="1"/>
    </row>
    <row r="34" spans="1:15" ht="15.75" x14ac:dyDescent="0.25">
      <c r="A34" s="66" t="s">
        <v>51</v>
      </c>
      <c r="B34" s="9"/>
      <c r="C34" s="9"/>
      <c r="D34" s="1"/>
      <c r="E34" s="1"/>
      <c r="F34" s="2"/>
      <c r="G34" s="1"/>
      <c r="H34" s="1"/>
      <c r="I34" s="1"/>
      <c r="J34" s="1"/>
      <c r="K34" s="1"/>
      <c r="L34" s="66" t="s">
        <v>52</v>
      </c>
      <c r="M34" s="8"/>
      <c r="N34" s="8"/>
      <c r="O34" s="8"/>
    </row>
    <row r="35" spans="1:15" ht="30" x14ac:dyDescent="0.2">
      <c r="A35" s="72" t="s">
        <v>5</v>
      </c>
      <c r="B35" s="59"/>
      <c r="C35" s="87"/>
      <c r="D35" s="57"/>
      <c r="E35" s="10"/>
      <c r="F35" s="119" t="s">
        <v>6</v>
      </c>
      <c r="G35" s="120"/>
      <c r="H35" s="120"/>
      <c r="I35" s="120"/>
      <c r="J35" s="121"/>
      <c r="K35" s="1"/>
      <c r="L35" s="43" t="s">
        <v>32</v>
      </c>
      <c r="M35" s="44" t="s">
        <v>55</v>
      </c>
      <c r="N35" s="44" t="s">
        <v>40</v>
      </c>
      <c r="O35" s="44" t="s">
        <v>53</v>
      </c>
    </row>
    <row r="36" spans="1:15" ht="15" x14ac:dyDescent="0.2">
      <c r="A36" s="56" t="s">
        <v>7</v>
      </c>
      <c r="B36" s="60"/>
      <c r="C36" s="88"/>
      <c r="D36" s="58"/>
      <c r="E36" s="11"/>
      <c r="F36" s="12" t="s">
        <v>8</v>
      </c>
      <c r="G36" s="13" t="s">
        <v>9</v>
      </c>
      <c r="H36" s="13" t="s">
        <v>10</v>
      </c>
      <c r="I36" s="13" t="s">
        <v>11</v>
      </c>
      <c r="J36" s="14" t="s">
        <v>12</v>
      </c>
      <c r="K36" s="1"/>
      <c r="L36" s="45">
        <v>5</v>
      </c>
      <c r="M36" s="46" t="s">
        <v>41</v>
      </c>
      <c r="N36" s="47">
        <f>(80%+100%)/2</f>
        <v>0.9</v>
      </c>
      <c r="O36" s="54">
        <v>0.1</v>
      </c>
    </row>
    <row r="37" spans="1:15" ht="30" x14ac:dyDescent="0.2">
      <c r="A37" s="61" t="s">
        <v>13</v>
      </c>
      <c r="B37" s="62"/>
      <c r="C37" s="89"/>
      <c r="D37" s="58"/>
      <c r="E37" s="11"/>
      <c r="F37" s="12" t="s">
        <v>14</v>
      </c>
      <c r="G37" s="13" t="s">
        <v>15</v>
      </c>
      <c r="H37" s="13" t="s">
        <v>16</v>
      </c>
      <c r="I37" s="13" t="s">
        <v>17</v>
      </c>
      <c r="J37" s="14" t="s">
        <v>18</v>
      </c>
      <c r="K37" s="1"/>
      <c r="L37" s="45">
        <v>4</v>
      </c>
      <c r="M37" s="46" t="s">
        <v>42</v>
      </c>
      <c r="N37" s="47">
        <f>(51%+80%)/2</f>
        <v>0.65500000000000003</v>
      </c>
      <c r="O37" s="54">
        <v>0.05</v>
      </c>
    </row>
    <row r="38" spans="1:15" ht="15" x14ac:dyDescent="0.2">
      <c r="A38" s="15"/>
      <c r="B38" s="39"/>
      <c r="C38" s="39"/>
      <c r="D38" s="39"/>
      <c r="E38" s="11"/>
      <c r="F38" s="65">
        <v>0.03</v>
      </c>
      <c r="G38" s="64">
        <v>0.13</v>
      </c>
      <c r="H38" s="64">
        <v>0.36</v>
      </c>
      <c r="I38" s="64">
        <v>0.66</v>
      </c>
      <c r="J38" s="63">
        <v>0.9</v>
      </c>
      <c r="K38" s="1"/>
      <c r="L38" s="45">
        <v>3</v>
      </c>
      <c r="M38" s="49" t="s">
        <v>43</v>
      </c>
      <c r="N38" s="47">
        <f>(21%+50%)/2</f>
        <v>0.35499999999999998</v>
      </c>
      <c r="O38" s="54">
        <v>0.03</v>
      </c>
    </row>
    <row r="39" spans="1:15" ht="18.75" x14ac:dyDescent="0.2">
      <c r="A39" s="16"/>
      <c r="B39" s="17"/>
      <c r="C39" s="17"/>
      <c r="D39" s="17"/>
      <c r="E39" s="18"/>
      <c r="F39" s="19" t="s">
        <v>19</v>
      </c>
      <c r="G39" s="20" t="s">
        <v>20</v>
      </c>
      <c r="H39" s="20" t="s">
        <v>21</v>
      </c>
      <c r="I39" s="20" t="s">
        <v>22</v>
      </c>
      <c r="J39" s="21" t="s">
        <v>23</v>
      </c>
      <c r="K39" s="1"/>
      <c r="L39" s="45">
        <v>2</v>
      </c>
      <c r="M39" s="49" t="s">
        <v>44</v>
      </c>
      <c r="N39" s="47">
        <f>(6%+20%)/2</f>
        <v>0.13</v>
      </c>
      <c r="O39" s="54">
        <v>0.01</v>
      </c>
    </row>
    <row r="40" spans="1:15" ht="18.75" x14ac:dyDescent="0.2">
      <c r="A40" s="116" t="s">
        <v>24</v>
      </c>
      <c r="B40" s="69">
        <v>0.1</v>
      </c>
      <c r="C40" s="69"/>
      <c r="D40" s="22" t="s">
        <v>25</v>
      </c>
      <c r="E40" s="23" t="s">
        <v>23</v>
      </c>
      <c r="F40" s="24">
        <v>5</v>
      </c>
      <c r="G40" s="24">
        <v>10</v>
      </c>
      <c r="H40" s="25">
        <v>15</v>
      </c>
      <c r="I40" s="25">
        <v>20</v>
      </c>
      <c r="J40" s="26">
        <v>25</v>
      </c>
      <c r="K40" s="1"/>
      <c r="L40" s="45">
        <v>1</v>
      </c>
      <c r="M40" s="50" t="s">
        <v>45</v>
      </c>
      <c r="N40" s="47">
        <f>(0%+5%)/2</f>
        <v>2.5000000000000001E-2</v>
      </c>
      <c r="O40" s="53">
        <v>5.0000000000000001E-3</v>
      </c>
    </row>
    <row r="41" spans="1:15" ht="18" customHeight="1" x14ac:dyDescent="0.2">
      <c r="A41" s="117"/>
      <c r="B41" s="70">
        <v>0.05</v>
      </c>
      <c r="C41" s="70"/>
      <c r="D41" s="13" t="s">
        <v>26</v>
      </c>
      <c r="E41" s="27" t="s">
        <v>22</v>
      </c>
      <c r="F41" s="28">
        <v>4</v>
      </c>
      <c r="G41" s="24">
        <v>8</v>
      </c>
      <c r="H41" s="24">
        <v>12</v>
      </c>
      <c r="I41" s="25">
        <v>16</v>
      </c>
      <c r="J41" s="26">
        <v>20</v>
      </c>
      <c r="K41" s="1"/>
      <c r="L41" s="97" t="s">
        <v>57</v>
      </c>
      <c r="M41" s="97"/>
      <c r="N41" s="97"/>
      <c r="O41" s="97"/>
    </row>
    <row r="42" spans="1:15" ht="18.75" x14ac:dyDescent="0.2">
      <c r="A42" s="117"/>
      <c r="B42" s="70">
        <v>0.03</v>
      </c>
      <c r="C42" s="70"/>
      <c r="D42" s="13" t="s">
        <v>27</v>
      </c>
      <c r="E42" s="27" t="s">
        <v>21</v>
      </c>
      <c r="F42" s="28">
        <v>3</v>
      </c>
      <c r="G42" s="24">
        <v>6</v>
      </c>
      <c r="H42" s="24">
        <v>9</v>
      </c>
      <c r="I42" s="24">
        <v>12</v>
      </c>
      <c r="J42" s="26">
        <v>15</v>
      </c>
      <c r="K42" s="1"/>
      <c r="L42" s="98"/>
      <c r="M42" s="98"/>
      <c r="N42" s="98"/>
      <c r="O42" s="98"/>
    </row>
    <row r="43" spans="1:15" ht="18.75" x14ac:dyDescent="0.2">
      <c r="A43" s="117"/>
      <c r="B43" s="70">
        <v>0.01</v>
      </c>
      <c r="C43" s="70"/>
      <c r="D43" s="13" t="s">
        <v>28</v>
      </c>
      <c r="E43" s="27" t="s">
        <v>20</v>
      </c>
      <c r="F43" s="28">
        <v>2</v>
      </c>
      <c r="G43" s="28">
        <v>4</v>
      </c>
      <c r="H43" s="24">
        <v>6</v>
      </c>
      <c r="I43" s="24">
        <v>8</v>
      </c>
      <c r="J43" s="29">
        <v>10</v>
      </c>
      <c r="K43" s="1"/>
      <c r="L43" s="98"/>
      <c r="M43" s="98"/>
      <c r="N43" s="98"/>
      <c r="O43" s="98"/>
    </row>
    <row r="44" spans="1:15" ht="18.75" x14ac:dyDescent="0.2">
      <c r="A44" s="117"/>
      <c r="B44" s="71">
        <v>5.0000000000000001E-3</v>
      </c>
      <c r="C44" s="71"/>
      <c r="D44" s="13" t="s">
        <v>29</v>
      </c>
      <c r="E44" s="27" t="s">
        <v>19</v>
      </c>
      <c r="F44" s="30">
        <v>1</v>
      </c>
      <c r="G44" s="30">
        <v>2</v>
      </c>
      <c r="H44" s="30">
        <v>3</v>
      </c>
      <c r="I44" s="30">
        <v>4</v>
      </c>
      <c r="J44" s="31">
        <v>5</v>
      </c>
      <c r="K44" s="1"/>
      <c r="L44" s="98"/>
      <c r="M44" s="98"/>
      <c r="N44" s="98"/>
      <c r="O44" s="98"/>
    </row>
    <row r="45" spans="1:15" ht="39.6" customHeight="1" x14ac:dyDescent="0.2">
      <c r="A45" s="118"/>
      <c r="B45" s="37" t="s">
        <v>30</v>
      </c>
      <c r="C45" s="37"/>
      <c r="D45" s="32" t="s">
        <v>31</v>
      </c>
      <c r="E45" s="33" t="s">
        <v>32</v>
      </c>
      <c r="F45" s="123" t="s">
        <v>33</v>
      </c>
      <c r="G45" s="124"/>
      <c r="H45" s="124"/>
      <c r="I45" s="124"/>
      <c r="J45" s="125"/>
      <c r="K45" s="1"/>
      <c r="L45" s="98"/>
      <c r="M45" s="98"/>
      <c r="N45" s="98"/>
      <c r="O45" s="98"/>
    </row>
    <row r="47" spans="1:15" x14ac:dyDescent="0.2">
      <c r="A47" s="5"/>
      <c r="B47" s="5"/>
      <c r="C47" s="5"/>
      <c r="D47" s="5"/>
      <c r="E47" s="35"/>
      <c r="F47" s="67"/>
      <c r="G47" s="5"/>
    </row>
  </sheetData>
  <mergeCells count="42">
    <mergeCell ref="H1:R1"/>
    <mergeCell ref="B17:E17"/>
    <mergeCell ref="B18:E18"/>
    <mergeCell ref="B19:E19"/>
    <mergeCell ref="B20:E20"/>
    <mergeCell ref="A3:C3"/>
    <mergeCell ref="A5:C5"/>
    <mergeCell ref="A7:C7"/>
    <mergeCell ref="A9:C9"/>
    <mergeCell ref="A11:C11"/>
    <mergeCell ref="B21:E21"/>
    <mergeCell ref="M18:O18"/>
    <mergeCell ref="M19:O19"/>
    <mergeCell ref="M20:O20"/>
    <mergeCell ref="M21:O21"/>
    <mergeCell ref="A40:A45"/>
    <mergeCell ref="B27:E27"/>
    <mergeCell ref="B28:E28"/>
    <mergeCell ref="F35:J35"/>
    <mergeCell ref="B22:E22"/>
    <mergeCell ref="B23:E23"/>
    <mergeCell ref="B24:E24"/>
    <mergeCell ref="B25:E25"/>
    <mergeCell ref="B26:E26"/>
    <mergeCell ref="B30:K30"/>
    <mergeCell ref="F45:J45"/>
    <mergeCell ref="L41:O45"/>
    <mergeCell ref="D3:F3"/>
    <mergeCell ref="D7:F7"/>
    <mergeCell ref="D11:F11"/>
    <mergeCell ref="G16:H16"/>
    <mergeCell ref="M27:O27"/>
    <mergeCell ref="D9:F9"/>
    <mergeCell ref="M28:O28"/>
    <mergeCell ref="I16:J16"/>
    <mergeCell ref="D5:F5"/>
    <mergeCell ref="M22:O22"/>
    <mergeCell ref="M23:O23"/>
    <mergeCell ref="M24:O24"/>
    <mergeCell ref="M25:O25"/>
    <mergeCell ref="M26:O26"/>
    <mergeCell ref="M17:O17"/>
  </mergeCells>
  <conditionalFormatting sqref="K22:K28">
    <cfRule type="cellIs" dxfId="5" priority="19" operator="lessThan">
      <formula>5</formula>
    </cfRule>
    <cfRule type="cellIs" dxfId="4" priority="20" operator="between">
      <formula>5</formula>
      <formula>14</formula>
    </cfRule>
    <cfRule type="cellIs" dxfId="3" priority="21" operator="greaterThan">
      <formula>14</formula>
    </cfRule>
  </conditionalFormatting>
  <conditionalFormatting sqref="K18:K21">
    <cfRule type="cellIs" dxfId="2" priority="1" operator="lessThan">
      <formula>5</formula>
    </cfRule>
    <cfRule type="cellIs" dxfId="1" priority="2" operator="between">
      <formula>5</formula>
      <formula>14</formula>
    </cfRule>
    <cfRule type="cellIs" dxfId="0" priority="3" operator="greaterThan">
      <formula>14</formula>
    </cfRule>
  </conditionalFormatting>
  <dataValidations count="1">
    <dataValidation type="list" allowBlank="1" showInputMessage="1" showErrorMessage="1" sqref="D7:F7">
      <formula1>$Q$6:$Q$8</formula1>
    </dataValidation>
  </dataValidations>
  <pageMargins left="0.70866141732283472" right="0.70866141732283472" top="0.74803149606299213" bottom="0.74803149606299213" header="0.31496062992125984" footer="0.31496062992125984"/>
  <pageSetup paperSize="8" scale="46" orientation="landscape" r:id="rId1"/>
  <rowBreaks count="1" manualBreakCount="1">
    <brk id="3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5"/>
  <sheetViews>
    <sheetView view="pageBreakPreview" zoomScaleNormal="55" zoomScaleSheetLayoutView="100" workbookViewId="0">
      <selection activeCell="M19" sqref="M19:O19"/>
    </sheetView>
  </sheetViews>
  <sheetFormatPr defaultColWidth="9.28515625" defaultRowHeight="12.75" x14ac:dyDescent="0.2"/>
  <cols>
    <col min="1" max="3" width="14.7109375" style="40" customWidth="1"/>
    <col min="4" max="4" width="15.42578125" style="40" bestFit="1" customWidth="1"/>
    <col min="5" max="16384" width="9.28515625" style="40"/>
  </cols>
  <sheetData>
    <row r="2" spans="1:12" ht="15.75" customHeight="1" x14ac:dyDescent="0.2"/>
    <row r="3" spans="1:12" ht="15.75" customHeight="1" x14ac:dyDescent="0.2">
      <c r="A3" s="8"/>
    </row>
    <row r="4" spans="1:12" ht="15.75" customHeight="1" x14ac:dyDescent="0.2">
      <c r="A4" s="8"/>
    </row>
    <row r="5" spans="1:12" ht="15.75" customHeight="1" x14ac:dyDescent="0.2">
      <c r="A5" s="42" t="s">
        <v>38</v>
      </c>
      <c r="B5" s="41"/>
      <c r="C5" s="41"/>
      <c r="D5" s="41"/>
      <c r="K5" s="42"/>
    </row>
    <row r="6" spans="1:12" ht="33" customHeight="1" x14ac:dyDescent="0.2">
      <c r="A6" s="41"/>
      <c r="B6" s="41"/>
      <c r="C6" s="41"/>
      <c r="D6" s="41"/>
      <c r="E6" s="8"/>
      <c r="F6" s="8"/>
    </row>
    <row r="7" spans="1:12" ht="33" customHeight="1" x14ac:dyDescent="0.2">
      <c r="A7" s="134" t="s">
        <v>46</v>
      </c>
      <c r="B7" s="135"/>
      <c r="C7" s="135"/>
      <c r="D7" s="136"/>
      <c r="E7" s="8"/>
      <c r="F7" s="8"/>
    </row>
    <row r="8" spans="1:12" ht="29.45" customHeight="1" x14ac:dyDescent="0.2">
      <c r="A8" s="43" t="s">
        <v>32</v>
      </c>
      <c r="B8" s="43" t="s">
        <v>39</v>
      </c>
      <c r="C8" s="44" t="s">
        <v>40</v>
      </c>
      <c r="D8" s="91" t="s">
        <v>47</v>
      </c>
      <c r="E8" s="8"/>
      <c r="F8" s="8"/>
    </row>
    <row r="9" spans="1:12" ht="33" customHeight="1" x14ac:dyDescent="0.2">
      <c r="A9" s="45">
        <v>5</v>
      </c>
      <c r="B9" s="46" t="s">
        <v>41</v>
      </c>
      <c r="C9" s="47">
        <f>(80%+100%)/2</f>
        <v>0.9</v>
      </c>
      <c r="D9" s="54">
        <v>0.1</v>
      </c>
      <c r="E9" s="8"/>
      <c r="F9" s="8"/>
    </row>
    <row r="10" spans="1:12" ht="33" customHeight="1" x14ac:dyDescent="0.2">
      <c r="A10" s="45">
        <v>4</v>
      </c>
      <c r="B10" s="46" t="s">
        <v>42</v>
      </c>
      <c r="C10" s="47">
        <f>(51%+80%)/2</f>
        <v>0.65500000000000003</v>
      </c>
      <c r="D10" s="54">
        <v>0.05</v>
      </c>
      <c r="E10" s="51"/>
      <c r="F10" s="51"/>
      <c r="G10" s="48"/>
      <c r="H10" s="48"/>
      <c r="I10" s="48"/>
      <c r="J10" s="48"/>
      <c r="K10" s="48"/>
      <c r="L10" s="48"/>
    </row>
    <row r="11" spans="1:12" ht="33" customHeight="1" x14ac:dyDescent="0.2">
      <c r="A11" s="45">
        <v>3</v>
      </c>
      <c r="B11" s="49" t="s">
        <v>43</v>
      </c>
      <c r="C11" s="47">
        <f>(21%+50%)/2</f>
        <v>0.35499999999999998</v>
      </c>
      <c r="D11" s="54">
        <v>0.03</v>
      </c>
      <c r="E11" s="52"/>
      <c r="F11" s="8"/>
    </row>
    <row r="12" spans="1:12" ht="33" customHeight="1" x14ac:dyDescent="0.2">
      <c r="A12" s="45">
        <v>2</v>
      </c>
      <c r="B12" s="49" t="s">
        <v>44</v>
      </c>
      <c r="C12" s="47">
        <f>(6%+20%)/2</f>
        <v>0.13</v>
      </c>
      <c r="D12" s="54">
        <v>0.01</v>
      </c>
    </row>
    <row r="13" spans="1:12" ht="33" customHeight="1" x14ac:dyDescent="0.2">
      <c r="A13" s="45">
        <v>1</v>
      </c>
      <c r="B13" s="50" t="s">
        <v>45</v>
      </c>
      <c r="C13" s="47">
        <f>(0%+5%)/2</f>
        <v>2.5000000000000001E-2</v>
      </c>
      <c r="D13" s="53">
        <v>5.0000000000000001E-3</v>
      </c>
    </row>
    <row r="14" spans="1:12" ht="33" customHeight="1" x14ac:dyDescent="0.2">
      <c r="A14" s="45">
        <v>0</v>
      </c>
      <c r="B14" s="50" t="s">
        <v>45</v>
      </c>
      <c r="C14" s="47">
        <v>0</v>
      </c>
      <c r="D14" s="53">
        <v>0</v>
      </c>
    </row>
    <row r="15" spans="1:12" ht="33" customHeight="1" x14ac:dyDescent="0.2"/>
    <row r="16" spans="1:12" ht="33" customHeight="1" x14ac:dyDescent="0.2"/>
    <row r="17" ht="33" customHeight="1" x14ac:dyDescent="0.2"/>
    <row r="18" ht="33" customHeight="1" x14ac:dyDescent="0.2"/>
    <row r="19" ht="33" customHeight="1" x14ac:dyDescent="0.2"/>
    <row r="20" ht="33" customHeight="1" x14ac:dyDescent="0.2"/>
    <row r="21" ht="33" customHeight="1" x14ac:dyDescent="0.2"/>
    <row r="22" ht="33" customHeight="1" x14ac:dyDescent="0.2"/>
    <row r="23" ht="33" customHeight="1" x14ac:dyDescent="0.2"/>
    <row r="24" ht="33" customHeight="1" x14ac:dyDescent="0.2"/>
    <row r="25" ht="33" customHeight="1" x14ac:dyDescent="0.2"/>
    <row r="26" ht="33" customHeight="1" x14ac:dyDescent="0.2"/>
    <row r="27" ht="33" customHeight="1" x14ac:dyDescent="0.2"/>
    <row r="28" ht="33" customHeight="1" x14ac:dyDescent="0.2"/>
    <row r="29" ht="33" customHeight="1" x14ac:dyDescent="0.2"/>
    <row r="30" ht="33" customHeight="1" x14ac:dyDescent="0.2"/>
    <row r="31" ht="33" customHeight="1" x14ac:dyDescent="0.2"/>
    <row r="32" ht="33" customHeight="1" x14ac:dyDescent="0.2"/>
    <row r="33" ht="33" customHeight="1" x14ac:dyDescent="0.2"/>
    <row r="34" ht="33" customHeight="1" x14ac:dyDescent="0.2"/>
    <row r="35" ht="33" customHeight="1" x14ac:dyDescent="0.2"/>
    <row r="36" ht="33" customHeight="1" x14ac:dyDescent="0.2"/>
    <row r="37" ht="33" customHeight="1" x14ac:dyDescent="0.2"/>
    <row r="38" ht="33" customHeight="1" x14ac:dyDescent="0.2"/>
    <row r="39" ht="33" customHeight="1" x14ac:dyDescent="0.2"/>
    <row r="40" ht="33" customHeight="1" x14ac:dyDescent="0.2"/>
    <row r="41" ht="33" customHeight="1" x14ac:dyDescent="0.2"/>
    <row r="42" ht="33" customHeight="1" x14ac:dyDescent="0.2"/>
    <row r="43" ht="33" customHeight="1" x14ac:dyDescent="0.2"/>
    <row r="44" ht="33" customHeight="1" x14ac:dyDescent="0.2"/>
    <row r="45" ht="33" customHeight="1" x14ac:dyDescent="0.2"/>
  </sheetData>
  <sheetProtection selectLockedCells="1"/>
  <mergeCells count="1">
    <mergeCell ref="A7:D7"/>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Register</vt:lpstr>
      <vt:lpstr>Cost Matrix</vt:lpstr>
      <vt:lpstr>'Risk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Ollie Fallon</cp:lastModifiedBy>
  <cp:lastPrinted>2023-02-14T16:02:37Z</cp:lastPrinted>
  <dcterms:created xsi:type="dcterms:W3CDTF">2016-07-21T14:47:28Z</dcterms:created>
  <dcterms:modified xsi:type="dcterms:W3CDTF">2023-02-14T16:04:12Z</dcterms:modified>
</cp:coreProperties>
</file>