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Assumptions!$B$1:$V$75</definedName>
    <definedName name="_xlnm.Print_Area" localSheetId="0">'Cost Estimate'!$B$1:$M$79</definedName>
    <definedName name="_xlnm.Print_Area" localSheetId="4">'Estimate Comparisons'!$B$1:$M$54</definedName>
    <definedName name="_xlnm.Print_Area" localSheetId="3">'Expenditure Profile'!$B$1:$O$65</definedName>
    <definedName name="_xlnm.Print_Area" localSheetId="1">'PCD Summary'!$A$1:$AA$35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 l="1"/>
  <c r="E22" i="9" l="1"/>
  <c r="H25" i="9"/>
  <c r="G25" i="9"/>
  <c r="K28" i="1" l="1"/>
  <c r="J14" i="10"/>
  <c r="J12" i="10"/>
  <c r="J10" i="10"/>
  <c r="D14" i="10"/>
  <c r="D12" i="10"/>
  <c r="D10" i="10"/>
  <c r="D8" i="10"/>
  <c r="K34" i="1"/>
  <c r="I17" i="10" s="1"/>
  <c r="J17" i="10" s="1"/>
  <c r="K35" i="1"/>
  <c r="I18" i="10" s="1"/>
  <c r="J18" i="10" s="1"/>
  <c r="K36" i="1"/>
  <c r="I19" i="10" s="1"/>
  <c r="J19" i="10" s="1"/>
  <c r="K37" i="1"/>
  <c r="I20" i="10" s="1"/>
  <c r="J20" i="10" s="1"/>
  <c r="K38" i="1"/>
  <c r="I21" i="10" s="1"/>
  <c r="J21" i="10" s="1"/>
  <c r="K39" i="1"/>
  <c r="K40" i="1"/>
  <c r="I23" i="10" s="1"/>
  <c r="J23" i="10" s="1"/>
  <c r="E6" i="6"/>
  <c r="E8" i="6"/>
  <c r="G17" i="6"/>
  <c r="G18" i="6" s="1"/>
  <c r="G19" i="6" s="1"/>
  <c r="G20" i="6" s="1"/>
  <c r="G21" i="6" s="1"/>
  <c r="G22" i="6" s="1"/>
  <c r="G23" i="6" s="1"/>
  <c r="G24" i="6" s="1"/>
  <c r="G25" i="6" s="1"/>
  <c r="G26" i="6" s="1"/>
  <c r="G27" i="6" s="1"/>
  <c r="G28" i="6" s="1"/>
  <c r="G29" i="6" s="1"/>
  <c r="G30" i="6" s="1"/>
  <c r="G31" i="6" s="1"/>
  <c r="G32" i="6" s="1"/>
  <c r="E29" i="9"/>
  <c r="K33" i="1" l="1"/>
  <c r="E26" i="9"/>
  <c r="D9" i="9"/>
  <c r="D7" i="9"/>
  <c r="E15" i="4"/>
  <c r="E13" i="4"/>
  <c r="E11" i="4"/>
  <c r="E9" i="4"/>
  <c r="E7" i="4"/>
  <c r="K63" i="1" l="1"/>
  <c r="K48" i="1" l="1"/>
  <c r="J29" i="1"/>
  <c r="K29" i="1" s="1"/>
  <c r="K30" i="1" s="1"/>
  <c r="J44" i="1" l="1"/>
  <c r="K44" i="1" s="1"/>
  <c r="K49" i="1"/>
  <c r="F15" i="9"/>
  <c r="G31" i="9" l="1"/>
  <c r="H31" i="9" s="1"/>
  <c r="G15" i="9"/>
  <c r="H15" i="9" s="1"/>
  <c r="K45" i="1" l="1"/>
  <c r="F17" i="9" l="1"/>
  <c r="G17" i="9" s="1"/>
  <c r="H17" i="9" s="1"/>
  <c r="K41" i="1"/>
  <c r="F16" i="9" l="1"/>
  <c r="G16" i="9" s="1"/>
  <c r="H16" i="9" s="1"/>
  <c r="J62" i="1"/>
  <c r="K62" i="1" s="1"/>
  <c r="F24" i="9" l="1"/>
  <c r="G24" i="9" s="1"/>
  <c r="H24" i="9" s="1"/>
  <c r="J27" i="10"/>
  <c r="K52" i="1"/>
  <c r="F18" i="9"/>
  <c r="J53" i="1" l="1"/>
  <c r="K53" i="1" s="1"/>
  <c r="J54" i="1"/>
  <c r="K54" i="1" s="1"/>
  <c r="F21" i="9" s="1"/>
  <c r="G21" i="9" s="1"/>
  <c r="H21" i="9" s="1"/>
  <c r="F19" i="9"/>
  <c r="G19" i="9" s="1"/>
  <c r="H19" i="9" s="1"/>
  <c r="G18" i="9"/>
  <c r="H18" i="9" s="1"/>
  <c r="K56" i="1" l="1"/>
  <c r="F20" i="9"/>
  <c r="G20" i="9" s="1"/>
  <c r="H20" i="9" s="1"/>
  <c r="J61" i="1" l="1"/>
  <c r="K61" i="1" s="1"/>
  <c r="I22" i="10"/>
  <c r="J22" i="10" s="1"/>
  <c r="J25" i="10" s="1"/>
  <c r="K59" i="1"/>
  <c r="F22" i="9" s="1"/>
  <c r="G22" i="9" s="1"/>
  <c r="F23" i="9" l="1"/>
  <c r="G23" i="9" s="1"/>
  <c r="H23" i="9" s="1"/>
  <c r="J26" i="10"/>
  <c r="J30" i="10" s="1"/>
  <c r="K66" i="1"/>
  <c r="H22" i="9" l="1"/>
  <c r="F26" i="9"/>
  <c r="G26" i="9" s="1"/>
  <c r="H26"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61"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62"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63"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<sst xmlns="http://schemas.openxmlformats.org/spreadsheetml/2006/main" count="224" uniqueCount="128">
  <si>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</si>
  <si>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</si>
  <si>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</si>
  <si>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</si>
  <si>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</si>
  <si>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</si>
  <si>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</si>
  <si>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</si>
  <si>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</si>
  <si>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</si>
  <si>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</si>
  <si>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</si>
  <si>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</si>
  <si>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</si>
  <si>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</si>
  <si>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</si>
  <si>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</si>
  <si>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</si>
  <si>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</si>
  <si>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</si>
  <si>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</si>
  <si>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</si>
  <si>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</si>
  <si>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</si>
  <si>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</si>
  <si>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</si>
  <si>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</si>
  <si>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</si>
  <si>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</si>
  <si>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</si>
  <si>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</si>
  <si>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</si>
  <si>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</si>
  <si>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</si>
  <si>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</si>
  <si>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</si>
  <si>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</si>
  <si>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</si>
  <si>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</si>
  <si>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</si>
  <si>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</si>
  <si>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</si>
  <si>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</si>
  <si>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</si>
  <si>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</si>
  <si>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</si>
  <si>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</si>
  <si>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</si>
  <si>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Preparation and Administration </t>
  </si>
  <si>
    <t xml:space="preserve">Unit </t>
  </si>
  <si>
    <t>Total (€)</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</si>
  <si>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</si>
  <si>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</si>
  <si>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</si>
  <si>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</si>
  <si>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</si>
  <si>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</si>
  <si>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</si>
  <si>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</si>
  <si>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</si>
  <si>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</si>
  <si>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</si>
  <si>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</si>
  <si>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</si>
  <si>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</si>
  <si>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</si>
  <si>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</si>
  <si>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</si>
  <si>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</si>
  <si>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</si>
  <si>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</si>
  <si>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Sub-Total B - Preparation and Administration Costs</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</si>
  <si>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</si>
  <si>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</si>
  <si>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Project / Contract Code:</t>
  </si>
  <si>
    <t xml:space="preserve">Other Relevant Project Information: </t>
  </si>
  <si>
    <t>Estimate Comparisons</t>
  </si>
  <si>
    <t xml:space="preserve">Project / Contract Code: </t>
  </si>
  <si>
    <t>Preliminary Cost Estimate</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</si>
  <si>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</si>
  <si>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</si>
  <si>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</si>
  <si>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</si>
  <si>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Preliminaries including site compound costs  (excluding traffic management) - % applied to base costs</t>
  </si>
  <si>
    <t xml:space="preserve">Prepared By (Individual/Organisation): </t>
  </si>
  <si>
    <t>Approving Authority:</t>
  </si>
  <si>
    <t>Select Previous Cost Estimate</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</si>
  <si>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</si>
  <si>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</si>
  <si>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</si>
  <si>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t>Construction Costs</t>
  </si>
  <si>
    <t>Land &amp; Property Costs</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</si>
  <si>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</si>
  <si>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</si>
  <si>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</si>
  <si>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</si>
  <si>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</si>
  <si>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</si>
  <si>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</si>
  <si>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</si>
  <si>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</si>
  <si>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</si>
  <si>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</si>
  <si>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</si>
  <si>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</si>
  <si>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</si>
  <si>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</si>
  <si>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</si>
  <si>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</si>
  <si>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</si>
  <si>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</si>
  <si>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</si>
  <si>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</si>
  <si>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</si>
  <si>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</si>
  <si>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</si>
  <si>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</si>
  <si>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rFont val="Lucida Sans"/>
        <family val="2"/>
      </rPr>
      <t>(Output From 004_B1_QRA_CMG)</t>
    </r>
  </si>
  <si>
    <r>
      <t xml:space="preserve">Add Contingency </t>
    </r>
    <r>
      <rPr>
        <i/>
        <sz val="10"/>
        <color theme="1"/>
        <rFont val="Lucida Sans"/>
        <family val="2"/>
      </rPr>
      <t>(001_B123_CC_CMG)</t>
    </r>
  </si>
  <si>
    <t>item</t>
  </si>
  <si>
    <t>Cost estimate is based on works of similar nature where we have a contractor on site. Additionally, we also have a cost from a utility supplier for the public lighting works. It will be the sponsoring agencies proposal to use a contractor (framework) to carry out the works based on tender return</t>
  </si>
  <si>
    <t>Add VAT @ 13.5%</t>
  </si>
  <si>
    <t>Add VAT @ 23%</t>
  </si>
  <si>
    <t>Add VAT on Land (If Applicable)</t>
  </si>
  <si>
    <t xml:space="preserve">Total Grant Application Cost Estimate (Including VAT) </t>
  </si>
  <si>
    <t>Total Costs (Including VAT)</t>
  </si>
  <si>
    <t>Per Cent for Art Scheme
https://publicart.ie/main/commissioning/funding/per-cent-for-art-scheme/</t>
  </si>
  <si>
    <t>Per Cent for Art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</si>
</sst>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5"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sz val="11"/>
      <color rgb="FF0070C0"/>
      <name val="Calibri"/>
      <family val="2"/>
      <scheme val="minor"/>
    </font>
    <font>
      <sz val="10"/>
      <color rgb="FF0070C0"/>
      <name val="Lucida Sans"/>
      <family val="2"/>
    </font>
    <font>
      <b/>
      <sz val="10"/>
      <color rgb="FF0070C0"/>
      <name val="Lucida Sans"/>
      <family val="2"/>
    </font>
    <font>
      <sz val="10"/>
      <color rgb="FF3333CC"/>
      <name val="Lucida Sans"/>
      <family val="2"/>
    </font>
    <font>
      <sz val="11"/>
      <color rgb="FF3333CC"/>
      <name val="Calibri"/>
      <family val="2"/>
      <scheme val="minor"/>
    </font>
    <font>
      <b/>
      <sz val="10"/>
      <color rgb="FF3333CC"/>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4">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top style="medium">
        <color rgb="FF3C0A82"/>
      </top>
      <bottom style="thin">
        <color rgb="FF3C0A82"/>
      </bottom>
      <diagonal/>
    </border>
    <border>
      <left/>
      <right style="medium">
        <color rgb="FF3C0A82"/>
      </right>
      <top style="thin">
        <color rgb="FF3C0A82"/>
      </top>
      <bottom style="thin">
        <color auto="1"/>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style="medium">
        <color rgb="FF3C0A82"/>
      </left>
      <right style="thin">
        <color rgb="FF3C0A82"/>
      </right>
      <top style="thin">
        <color rgb="FF3C0A82"/>
      </top>
      <bottom/>
      <diagonal/>
    </border>
  </borders>
  <cellStyleXfs count="6">
    <xf numFmtId="0" fontId="0" fillId="0" borderId="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484">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9" fillId="4" borderId="74"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1"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1"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1"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9" fontId="0" fillId="0" borderId="49" xfId="1" applyFont="1" applyBorder="1" applyAlignment="1">
      <alignment horizontal="center" vertical="center"/>
    </xf>
    <xf numFmtId="0" fontId="2" fillId="2" borderId="27" xfId="0" applyFont="1" applyFill="1" applyBorder="1" applyAlignment="1">
      <alignment horizontal="center"/>
    </xf>
    <xf numFmtId="166"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3" fillId="2" borderId="28" xfId="0" applyFont="1" applyFill="1" applyBorder="1" applyAlignment="1">
      <alignment horizontal="center" vertical="center" wrapText="1"/>
    </xf>
    <xf numFmtId="0" fontId="2" fillId="2" borderId="107" xfId="0" applyFont="1" applyFill="1" applyBorder="1" applyAlignment="1">
      <alignment vertical="center" wrapText="1"/>
    </xf>
    <xf numFmtId="0" fontId="2" fillId="2" borderId="108" xfId="0" applyFont="1" applyFill="1" applyBorder="1" applyAlignment="1">
      <alignment vertical="center" wrapText="1"/>
    </xf>
    <xf numFmtId="0" fontId="2" fillId="2" borderId="109" xfId="0" applyFont="1" applyFill="1" applyBorder="1" applyAlignment="1">
      <alignment vertical="center" wrapText="1"/>
    </xf>
    <xf numFmtId="0" fontId="3" fillId="2" borderId="110" xfId="0" applyFont="1" applyFill="1" applyBorder="1" applyAlignment="1">
      <alignment horizontal="right" vertical="center" wrapText="1"/>
    </xf>
    <xf numFmtId="0" fontId="9" fillId="4" borderId="111" xfId="0" applyFont="1" applyFill="1" applyBorder="1" applyAlignment="1">
      <alignment vertical="center"/>
    </xf>
    <xf numFmtId="0" fontId="9" fillId="4" borderId="111" xfId="0" applyFont="1" applyFill="1" applyBorder="1" applyAlignment="1">
      <alignment vertical="center" wrapText="1"/>
    </xf>
    <xf numFmtId="0" fontId="9" fillId="4" borderId="112"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14" xfId="0" applyFont="1" applyFill="1" applyBorder="1" applyAlignment="1">
      <alignment vertical="center" wrapText="1"/>
    </xf>
    <xf numFmtId="0" fontId="2" fillId="2" borderId="111" xfId="0" applyFont="1" applyFill="1" applyBorder="1" applyAlignment="1">
      <alignment vertical="center" wrapText="1"/>
    </xf>
    <xf numFmtId="0" fontId="2" fillId="2" borderId="111" xfId="0" applyFont="1" applyFill="1" applyBorder="1" applyAlignment="1">
      <alignment vertical="center"/>
    </xf>
    <xf numFmtId="0" fontId="2" fillId="2" borderId="112" xfId="0" applyFont="1" applyFill="1" applyBorder="1" applyAlignment="1">
      <alignment vertical="center" wrapText="1"/>
    </xf>
    <xf numFmtId="0" fontId="2" fillId="2" borderId="115"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3" borderId="54"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vertical="center" wrapText="1"/>
      <protection locked="0"/>
    </xf>
    <xf numFmtId="0" fontId="20" fillId="2" borderId="0" xfId="0" applyFont="1" applyFill="1" applyAlignment="1">
      <alignment vertical="center" wrapText="1"/>
    </xf>
    <xf numFmtId="0" fontId="22" fillId="2" borderId="0" xfId="0" applyFont="1" applyFill="1" applyAlignment="1">
      <alignment vertical="center" wrapText="1"/>
    </xf>
    <xf numFmtId="0" fontId="24" fillId="2" borderId="0" xfId="0" applyFont="1" applyFill="1" applyAlignment="1">
      <alignment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13" xfId="0" applyNumberFormat="1" applyFont="1" applyFill="1" applyBorder="1" applyAlignment="1">
      <alignment horizontal="center"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0" fillId="2" borderId="0" xfId="0" applyFont="1" applyFill="1"/>
    <xf numFmtId="0" fontId="21" fillId="0" borderId="0" xfId="0" applyFont="1" applyAlignment="1">
      <alignment wrapText="1"/>
    </xf>
    <xf numFmtId="0" fontId="20" fillId="0" borderId="0" xfId="0" applyFont="1"/>
    <xf numFmtId="0" fontId="2" fillId="0" borderId="121" xfId="0" applyFont="1" applyBorder="1" applyAlignment="1">
      <alignment horizontal="left" vertical="center" wrapText="1"/>
    </xf>
    <xf numFmtId="0" fontId="2" fillId="0" borderId="122" xfId="0" applyFont="1" applyBorder="1" applyAlignment="1">
      <alignment horizontal="left" vertical="center" wrapText="1"/>
    </xf>
    <xf numFmtId="0" fontId="2" fillId="0" borderId="123" xfId="0" applyFont="1" applyBorder="1" applyAlignment="1">
      <alignment horizontal="center" vertical="center"/>
    </xf>
    <xf numFmtId="0" fontId="2" fillId="0" borderId="6" xfId="0" applyFont="1" applyBorder="1" applyAlignment="1">
      <alignment horizontal="center" vertical="center"/>
    </xf>
    <xf numFmtId="0" fontId="23" fillId="0" borderId="0" xfId="0" applyFont="1" applyAlignment="1">
      <alignment vertical="center" wrapText="1"/>
    </xf>
    <xf numFmtId="0" fontId="0" fillId="0" borderId="0" xfId="0" applyAlignment="1">
      <alignment vertical="center" wrapText="1"/>
    </xf>
    <xf numFmtId="0" fontId="2" fillId="3" borderId="15" xfId="0" applyFont="1" applyFill="1" applyBorder="1" applyAlignment="1">
      <alignment horizontal="center" vertical="center"/>
    </xf>
    <xf numFmtId="0" fontId="2" fillId="2" borderId="0" xfId="0" applyFont="1" applyFill="1" applyAlignment="1">
      <alignment horizontal="lef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9" fontId="2" fillId="3" borderId="15" xfId="1"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9" fillId="4" borderId="54" xfId="0" applyFont="1" applyFill="1" applyBorder="1" applyAlignment="1">
      <alignment horizontal="center" vertical="center" wrapText="1"/>
    </xf>
    <xf numFmtId="2" fontId="2" fillId="3" borderId="41" xfId="1" applyNumberFormat="1" applyFont="1" applyFill="1" applyBorder="1" applyAlignment="1" applyProtection="1">
      <alignment horizontal="center" vertical="center"/>
      <protection locked="0"/>
    </xf>
    <xf numFmtId="2" fontId="2" fillId="3" borderId="84" xfId="1" applyNumberFormat="1" applyFont="1" applyFill="1" applyBorder="1" applyAlignment="1" applyProtection="1">
      <alignment horizontal="center" vertical="center"/>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1" applyFont="1" applyFill="1" applyBorder="1" applyAlignment="1" applyProtection="1">
      <alignment horizontal="left" vertical="center"/>
    </xf>
    <xf numFmtId="9" fontId="3" fillId="2" borderId="0" xfId="1" applyFont="1" applyFill="1" applyBorder="1" applyAlignment="1" applyProtection="1">
      <alignment horizontal="left" vertical="center"/>
    </xf>
    <xf numFmtId="166" fontId="3" fillId="2" borderId="16" xfId="1" applyNumberFormat="1" applyFont="1" applyFill="1" applyBorder="1" applyAlignment="1" applyProtection="1">
      <alignment horizontal="center" vertical="center" wrapText="1"/>
    </xf>
    <xf numFmtId="9" fontId="3" fillId="2" borderId="42" xfId="1" applyFont="1" applyFill="1" applyBorder="1" applyAlignment="1" applyProtection="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2"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1" fontId="2" fillId="3" borderId="85" xfId="1" applyNumberFormat="1" applyFont="1" applyFill="1" applyBorder="1" applyAlignment="1" applyProtection="1">
      <alignment horizontal="center" vertical="center" wrapText="1"/>
      <protection locked="0"/>
    </xf>
    <xf numFmtId="1" fontId="2" fillId="3" borderId="82" xfId="1" applyNumberFormat="1" applyFont="1" applyFill="1" applyBorder="1" applyAlignment="1" applyProtection="1">
      <alignment horizontal="center" vertical="center" wrapText="1"/>
      <protection locked="0"/>
    </xf>
    <xf numFmtId="1" fontId="2" fillId="3" borderId="86" xfId="1" applyNumberFormat="1" applyFont="1" applyFill="1" applyBorder="1" applyAlignment="1" applyProtection="1">
      <alignment horizontal="center" vertical="center" wrapText="1"/>
      <protection locked="0"/>
    </xf>
    <xf numFmtId="1" fontId="2" fillId="3" borderId="79" xfId="1"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9" fillId="4" borderId="55" xfId="0" applyFont="1" applyFill="1" applyBorder="1" applyAlignment="1">
      <alignment horizontal="center" vertical="center" wrapText="1"/>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1" applyFont="1" applyFill="1" applyBorder="1" applyAlignment="1" applyProtection="1">
      <alignment horizontal="center" vertical="center" wrapText="1"/>
      <protection locked="0"/>
    </xf>
    <xf numFmtId="9" fontId="2" fillId="3" borderId="84" xfId="1"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88" xfId="0" applyFont="1" applyFill="1" applyBorder="1" applyAlignment="1">
      <alignment horizontal="left" vertical="center" wrapText="1"/>
    </xf>
    <xf numFmtId="167" fontId="2" fillId="3" borderId="15" xfId="1"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0" fontId="3" fillId="2" borderId="52" xfId="0" applyFont="1" applyFill="1" applyBorder="1" applyAlignment="1">
      <alignment horizontal="righ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54" xfId="0" applyFont="1" applyFill="1" applyBorder="1" applyAlignment="1">
      <alignment horizontal="left" vertical="center" wrapText="1" indent="3"/>
    </xf>
    <xf numFmtId="1" fontId="2" fillId="3" borderId="54" xfId="1"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103" xfId="0" applyFont="1" applyFill="1" applyBorder="1" applyAlignment="1" applyProtection="1">
      <alignment horizontal="left" vertical="center"/>
      <protection locked="0"/>
    </xf>
    <xf numFmtId="0" fontId="2" fillId="3" borderId="102" xfId="0" applyFont="1" applyFill="1" applyBorder="1" applyAlignment="1" applyProtection="1">
      <alignment horizontal="left" vertical="center"/>
      <protection locked="0"/>
    </xf>
    <xf numFmtId="0" fontId="2" fillId="3" borderId="104" xfId="0" applyFont="1" applyFill="1" applyBorder="1" applyAlignment="1" applyProtection="1">
      <alignment horizontal="left" vertical="center"/>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protection locked="0"/>
    </xf>
    <xf numFmtId="49" fontId="2" fillId="3" borderId="106" xfId="0" applyNumberFormat="1" applyFont="1" applyFill="1" applyBorder="1" applyAlignment="1" applyProtection="1">
      <alignment horizontal="left" vertical="center"/>
      <protection locked="0"/>
    </xf>
    <xf numFmtId="166" fontId="2" fillId="0" borderId="15" xfId="0" applyNumberFormat="1" applyFont="1" applyBorder="1" applyAlignment="1">
      <alignment horizontal="center" vertical="center" wrapText="1"/>
    </xf>
    <xf numFmtId="166" fontId="2" fillId="0" borderId="49" xfId="0" applyNumberFormat="1"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2" fontId="2" fillId="3" borderId="16" xfId="1" applyNumberFormat="1" applyFont="1" applyFill="1" applyBorder="1" applyAlignment="1" applyProtection="1">
      <alignment horizontal="center" vertical="center" wrapText="1"/>
      <protection locked="0"/>
    </xf>
    <xf numFmtId="2" fontId="2" fillId="3" borderId="14" xfId="1" applyNumberFormat="1" applyFont="1" applyFill="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0" borderId="16" xfId="0" applyNumberFormat="1" applyFont="1" applyBorder="1" applyAlignment="1">
      <alignment horizontal="center" vertical="center" wrapText="1"/>
    </xf>
    <xf numFmtId="166" fontId="2" fillId="0" borderId="42" xfId="0" applyNumberFormat="1" applyFont="1" applyBorder="1" applyAlignment="1">
      <alignment horizontal="center" vertical="center" wrapText="1"/>
    </xf>
    <xf numFmtId="9" fontId="2" fillId="3" borderId="16" xfId="1" applyFont="1" applyFill="1" applyBorder="1" applyAlignment="1" applyProtection="1">
      <alignment horizontal="center" vertical="center" wrapText="1"/>
      <protection locked="0"/>
    </xf>
    <xf numFmtId="9" fontId="2" fillId="3" borderId="14" xfId="1" applyFont="1" applyFill="1" applyBorder="1" applyAlignment="1" applyProtection="1">
      <alignment horizontal="center" vertical="center" wrapText="1"/>
      <protection locked="0"/>
    </xf>
    <xf numFmtId="9" fontId="2" fillId="3" borderId="6" xfId="1"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00" xfId="0" applyFont="1" applyFill="1" applyBorder="1" applyAlignment="1" applyProtection="1">
      <alignment horizontal="left" vertical="center"/>
      <protection locked="0"/>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2" borderId="4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3" borderId="16"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14" fontId="2" fillId="3" borderId="16" xfId="0" applyNumberFormat="1" applyFont="1" applyFill="1" applyBorder="1" applyAlignment="1" applyProtection="1">
      <alignment horizontal="center" vertical="center"/>
      <protection locked="0"/>
    </xf>
    <xf numFmtId="49" fontId="2" fillId="3" borderId="16"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42" xfId="0" applyNumberFormat="1" applyFont="1" applyFill="1" applyBorder="1" applyAlignment="1" applyProtection="1">
      <alignment horizontal="center" vertical="center"/>
      <protection locked="0"/>
    </xf>
    <xf numFmtId="0" fontId="23" fillId="0" borderId="0" xfId="0" applyFont="1" applyAlignment="1">
      <alignment vertical="center" wrapText="1"/>
    </xf>
    <xf numFmtId="0" fontId="2" fillId="2" borderId="105"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101" xfId="0"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0" borderId="103" xfId="0" applyFont="1" applyBorder="1" applyAlignment="1" applyProtection="1">
      <alignment horizontal="left" vertical="center"/>
      <protection locked="0"/>
    </xf>
    <xf numFmtId="0" fontId="2" fillId="0" borderId="102" xfId="0" applyFont="1" applyBorder="1" applyAlignment="1" applyProtection="1">
      <alignment horizontal="left" vertical="center"/>
      <protection locked="0"/>
    </xf>
    <xf numFmtId="0" fontId="2" fillId="0" borderId="104" xfId="0" applyFont="1" applyBorder="1" applyAlignment="1" applyProtection="1">
      <alignment horizontal="left" vertical="center"/>
      <protection locked="0"/>
    </xf>
    <xf numFmtId="0" fontId="2" fillId="2" borderId="105"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6" xfId="0" applyNumberFormat="1" applyFont="1" applyBorder="1" applyAlignment="1" applyProtection="1">
      <alignment horizontal="left" vertical="center"/>
      <protection locked="0"/>
    </xf>
    <xf numFmtId="0" fontId="2" fillId="0" borderId="100" xfId="0" applyFont="1" applyBorder="1" applyAlignment="1" applyProtection="1">
      <alignment horizontal="left" vertical="center"/>
      <protection locked="0"/>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1" applyNumberFormat="1" applyFont="1" applyFill="1" applyBorder="1" applyAlignment="1" applyProtection="1">
      <alignment horizontal="center" vertical="center" wrapText="1"/>
      <protection locked="0"/>
    </xf>
    <xf numFmtId="166" fontId="2" fillId="2" borderId="113" xfId="0" applyNumberFormat="1"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13"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166" fontId="3" fillId="2" borderId="113" xfId="0" applyNumberFormat="1" applyFont="1" applyFill="1" applyBorder="1" applyAlignment="1">
      <alignment horizontal="center" vertical="center" wrapText="1"/>
    </xf>
    <xf numFmtId="0" fontId="2" fillId="2" borderId="116" xfId="0" applyFont="1" applyFill="1" applyBorder="1" applyAlignment="1">
      <alignment horizontal="left" vertical="center" wrapText="1"/>
    </xf>
    <xf numFmtId="0" fontId="2" fillId="2" borderId="117" xfId="0" applyFont="1" applyFill="1" applyBorder="1" applyAlignment="1">
      <alignment horizontal="left" vertical="center" wrapText="1"/>
    </xf>
    <xf numFmtId="43" fontId="3" fillId="2" borderId="16" xfId="3" applyFont="1" applyFill="1" applyBorder="1" applyAlignment="1" applyProtection="1">
      <alignment horizontal="center" vertical="center" wrapText="1"/>
    </xf>
    <xf numFmtId="43" fontId="3" fillId="2" borderId="113" xfId="3" applyFont="1" applyFill="1" applyBorder="1" applyAlignment="1" applyProtection="1">
      <alignment horizontal="center" vertical="center" wrapText="1"/>
    </xf>
    <xf numFmtId="2" fontId="3" fillId="2" borderId="16" xfId="3" applyNumberFormat="1" applyFont="1" applyFill="1" applyBorder="1" applyAlignment="1" applyProtection="1">
      <alignment horizontal="center" vertical="center" wrapText="1"/>
    </xf>
    <xf numFmtId="2" fontId="3" fillId="2" borderId="113" xfId="3" applyNumberFormat="1" applyFont="1" applyFill="1" applyBorder="1" applyAlignment="1" applyProtection="1">
      <alignment horizontal="center" vertical="center" wrapText="1"/>
    </xf>
    <xf numFmtId="0" fontId="0" fillId="0" borderId="0" xfId="0" applyAlignment="1">
      <alignment vertical="center" wrapText="1"/>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5" fillId="3" borderId="15"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2" xfId="0" applyFont="1" applyFill="1" applyBorder="1" applyAlignment="1" applyProtection="1">
      <alignment horizontal="left" vertical="top" wrapText="1"/>
      <protection locked="0"/>
    </xf>
    <xf numFmtId="0" fontId="4"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lignment horizontal="right" vertical="top" wrapText="1"/>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8" xfId="0" applyFont="1" applyFill="1" applyBorder="1" applyAlignment="1" applyProtection="1">
      <alignment horizontal="left" vertical="top" wrapText="1"/>
      <protection locked="0"/>
    </xf>
    <xf numFmtId="0" fontId="5" fillId="3" borderId="119"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20"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19" fillId="0" borderId="0" xfId="0" applyFont="1" applyAlignment="1">
      <alignment vertical="center" wrapText="1"/>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16" xfId="0" applyNumberFormat="1" applyFont="1" applyBorder="1" applyAlignment="1">
      <alignment horizontal="center" vertical="center"/>
    </xf>
    <xf numFmtId="166" fontId="2" fillId="0" borderId="42" xfId="0" applyNumberFormat="1"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2" xfId="0" applyFont="1" applyBorder="1" applyAlignment="1">
      <alignment horizontal="center" vertical="center" wrapText="1"/>
    </xf>
    <xf numFmtId="166" fontId="2" fillId="3" borderId="93" xfId="0" applyNumberFormat="1" applyFont="1" applyFill="1" applyBorder="1" applyAlignment="1" applyProtection="1">
      <alignment horizontal="center" vertical="center"/>
      <protection locked="0"/>
    </xf>
    <xf numFmtId="166" fontId="2" fillId="3" borderId="94" xfId="0" applyNumberFormat="1" applyFont="1" applyFill="1" applyBorder="1" applyAlignment="1" applyProtection="1">
      <alignment horizontal="center" vertical="center"/>
      <protection locked="0"/>
    </xf>
    <xf numFmtId="166" fontId="2" fillId="0" borderId="93" xfId="0" applyNumberFormat="1" applyFont="1" applyBorder="1" applyAlignment="1">
      <alignment horizontal="center" vertical="center"/>
    </xf>
    <xf numFmtId="166" fontId="2" fillId="0" borderId="98" xfId="0" applyNumberFormat="1" applyFont="1" applyBorder="1" applyAlignment="1">
      <alignment horizontal="center"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0" fontId="2" fillId="2" borderId="15" xfId="0" applyFont="1" applyFill="1" applyBorder="1" applyAlignment="1">
      <alignment horizontal="left"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0" borderId="48" xfId="0" applyFont="1" applyBorder="1" applyAlignment="1">
      <alignment horizontal="left"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0" fontId="2" fillId="0" borderId="97" xfId="0" applyFont="1" applyBorder="1" applyAlignment="1" applyProtection="1">
      <alignment horizontal="left" vertical="center" wrapText="1"/>
      <protection locked="0"/>
    </xf>
    <xf numFmtId="165" fontId="2" fillId="0" borderId="15" xfId="0" applyNumberFormat="1" applyFont="1" applyBorder="1" applyAlignment="1" applyProtection="1">
      <alignment horizontal="left" vertical="center"/>
      <protection locked="0"/>
    </xf>
    <xf numFmtId="165" fontId="2" fillId="0" borderId="49" xfId="0" applyNumberFormat="1" applyFont="1" applyBorder="1" applyAlignment="1" applyProtection="1">
      <alignment horizontal="left" vertical="center"/>
      <protection locked="0"/>
    </xf>
    <xf numFmtId="49" fontId="2" fillId="3" borderId="95" xfId="0" applyNumberFormat="1"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3" borderId="15" xfId="0" applyFont="1" applyFill="1" applyBorder="1" applyAlignment="1" applyProtection="1">
      <alignment horizontal="left"/>
      <protection locked="0"/>
    </xf>
    <xf numFmtId="0" fontId="2" fillId="3" borderId="49" xfId="0" applyFont="1" applyFill="1" applyBorder="1" applyAlignment="1" applyProtection="1">
      <alignment horizontal="left"/>
      <protection locked="0"/>
    </xf>
    <xf numFmtId="0" fontId="9" fillId="4" borderId="50" xfId="0" applyFont="1" applyFill="1" applyBorder="1" applyAlignment="1">
      <alignment horizontal="left"/>
    </xf>
    <xf numFmtId="0" fontId="9" fillId="4" borderId="51" xfId="0" applyFont="1" applyFill="1" applyBorder="1" applyAlignment="1">
      <alignment horizontal="left"/>
    </xf>
    <xf numFmtId="0" fontId="3" fillId="0" borderId="63" xfId="0" applyFont="1" applyBorder="1" applyAlignment="1">
      <alignment horizontal="left" vertical="center"/>
    </xf>
    <xf numFmtId="0" fontId="2" fillId="0" borderId="15"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0" borderId="9" xfId="0" applyFont="1" applyBorder="1" applyAlignment="1">
      <alignment horizontal="left" vertical="center" wrapText="1"/>
    </xf>
    <xf numFmtId="0" fontId="0" fillId="0" borderId="100" xfId="0" applyBorder="1" applyAlignment="1">
      <alignment horizontal="left" vertical="center" wrapText="1"/>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3" fillId="0" borderId="9" xfId="0" applyFont="1" applyBorder="1" applyAlignment="1">
      <alignment horizontal="left"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D04F-4F52-8E02-CD4408D635B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28-EEF8-49B7-9688-7F23A0EEDB10}"/>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95976</xdr:colOff>
      <xdr:row>3</xdr:row>
      <xdr:rowOff>547588</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98322</xdr:rowOff>
    </xdr:to>
    <xdr:pic>
      <xdr:nvPicPr>
        <xdr:cNvPr id="2" name="Picture 1">
          <a:extLst>
            <a:ext uri="{FF2B5EF4-FFF2-40B4-BE49-F238E27FC236}">
              <a16:creationId xmlns:a16="http://schemas.microsoft.com/office/drawing/2014/main" id="{78A8C25A-4A1F-4482-BA01-2E214DAAFEB3}"/>
            </a:ext>
          </a:extLst>
        </xdr:cNvPr>
        <xdr:cNvPicPr>
          <a:picLocks/>
        </xdr:cNvPicPr>
      </xdr:nvPicPr>
      <xdr:blipFill rotWithShape="1">
        <a:blip xmlns:r="http://schemas.openxmlformats.org/officeDocument/2006/relationships" r:embed="rId1"/>
        <a:srcRect l="-719" t="14854" r="719" b="17045"/>
        <a:stretch/>
      </xdr:blipFill>
      <xdr:spPr>
        <a:xfrm>
          <a:off x="7959421" y="128381"/>
          <a:ext cx="1788287"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3191</xdr:colOff>
      <xdr:row>4</xdr:row>
      <xdr:rowOff>213221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2"/>
        <a:srcRect l="-719" t="14854" r="719" b="17045"/>
        <a:stretch/>
      </xdr:blipFill>
      <xdr:spPr>
        <a:xfrm>
          <a:off x="4646295" y="0"/>
          <a:ext cx="1776746" cy="94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L81"/>
  <sheetViews>
    <sheetView showZeros="0" tabSelected="1" zoomScaleNormal="100" zoomScaleSheetLayoutView="100" workbookViewId="0">
      <selection activeCell="E14" sqref="E14:F14"/>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2" width="9.140625" style="1"/>
    <col min="13" max="13" width="1.7109375" style="1" customWidth="1"/>
    <col min="14" max="16384" width="9.140625" style="1"/>
  </cols>
  <sheetData>
    <row r="2" spans="2:12" ht="15.75" customHeight="1" x14ac:dyDescent="0.25">
      <c r="B2" s="277" t="s">
        <v>47</v>
      </c>
      <c r="C2" s="278"/>
      <c r="D2" s="278"/>
      <c r="E2" s="278"/>
      <c r="F2" s="278"/>
      <c r="G2" s="278"/>
      <c r="H2" s="278"/>
      <c r="I2" s="278"/>
      <c r="J2" s="278"/>
      <c r="K2" s="278"/>
      <c r="L2" s="278"/>
    </row>
    <row r="3" spans="2:12" ht="15" customHeight="1" x14ac:dyDescent="0.25">
      <c r="B3" s="278"/>
      <c r="C3" s="278"/>
      <c r="D3" s="278"/>
      <c r="E3" s="278"/>
      <c r="F3" s="278"/>
      <c r="G3" s="278"/>
      <c r="H3" s="278"/>
      <c r="I3" s="278"/>
      <c r="J3" s="278"/>
      <c r="K3" s="278"/>
      <c r="L3" s="278"/>
    </row>
    <row r="4" spans="2:12" ht="47.25" customHeight="1" x14ac:dyDescent="0.25">
      <c r="B4" s="278"/>
      <c r="C4" s="278"/>
      <c r="D4" s="278"/>
      <c r="E4" s="278"/>
      <c r="F4" s="278"/>
      <c r="G4" s="278"/>
      <c r="H4" s="278"/>
      <c r="I4" s="278"/>
      <c r="J4" s="278"/>
      <c r="K4" s="278"/>
      <c r="L4" s="278"/>
    </row>
    <row r="5" spans="2:12" ht="15" customHeight="1" x14ac:dyDescent="0.25">
      <c r="B5" s="278"/>
      <c r="C5" s="278"/>
      <c r="D5" s="278"/>
      <c r="E5" s="278"/>
      <c r="F5" s="278"/>
      <c r="G5" s="278"/>
      <c r="H5" s="278"/>
      <c r="I5" s="278"/>
      <c r="J5" s="278"/>
      <c r="K5" s="278"/>
      <c r="L5" s="278"/>
    </row>
    <row r="6" spans="2:12" ht="6" customHeight="1" x14ac:dyDescent="0.25">
      <c r="B6" s="278"/>
      <c r="C6" s="278"/>
      <c r="D6" s="278"/>
      <c r="E6" s="278"/>
      <c r="F6" s="278"/>
      <c r="G6" s="278"/>
      <c r="H6" s="278"/>
      <c r="I6" s="278"/>
      <c r="J6" s="278"/>
      <c r="K6" s="278"/>
      <c r="L6" s="278"/>
    </row>
    <row r="7" spans="2:12" ht="48" customHeight="1" thickBot="1" x14ac:dyDescent="0.3">
      <c r="B7" s="195" t="s">
        <v>89</v>
      </c>
      <c r="C7" s="195"/>
      <c r="D7" s="195"/>
      <c r="E7" s="195"/>
      <c r="F7" s="195"/>
      <c r="G7" s="195"/>
      <c r="H7" s="195"/>
      <c r="I7" s="195"/>
      <c r="J7" s="195"/>
      <c r="K7" s="195"/>
      <c r="L7" s="195"/>
    </row>
    <row r="8" spans="2:12" ht="15" customHeight="1" x14ac:dyDescent="0.25">
      <c r="B8" s="282" t="s">
        <v>7</v>
      </c>
      <c r="C8" s="283"/>
      <c r="D8" s="283"/>
      <c r="E8" s="286"/>
      <c r="F8" s="287"/>
      <c r="G8" s="287"/>
      <c r="H8" s="287"/>
      <c r="I8" s="287"/>
      <c r="J8" s="287"/>
      <c r="K8" s="287"/>
      <c r="L8" s="288"/>
    </row>
    <row r="9" spans="2:12" ht="6.75" customHeight="1" x14ac:dyDescent="0.25">
      <c r="B9" s="69"/>
      <c r="C9" s="70"/>
      <c r="D9" s="70"/>
      <c r="E9" s="70"/>
      <c r="F9" s="70"/>
      <c r="G9" s="70"/>
      <c r="H9" s="70"/>
      <c r="I9" s="70"/>
      <c r="J9" s="70"/>
      <c r="K9" s="70"/>
      <c r="L9" s="71"/>
    </row>
    <row r="10" spans="2:12" ht="15" customHeight="1" x14ac:dyDescent="0.25">
      <c r="B10" s="284" t="s">
        <v>74</v>
      </c>
      <c r="C10" s="285"/>
      <c r="D10" s="285"/>
      <c r="E10" s="318"/>
      <c r="F10" s="319"/>
      <c r="G10" s="315" t="s">
        <v>56</v>
      </c>
      <c r="H10" s="316"/>
      <c r="I10" s="316"/>
      <c r="J10" s="317"/>
      <c r="K10" s="291"/>
      <c r="L10" s="292"/>
    </row>
    <row r="11" spans="2:12" ht="6.75" customHeight="1" x14ac:dyDescent="0.25">
      <c r="B11" s="69"/>
      <c r="C11" s="70"/>
      <c r="D11" s="70"/>
      <c r="E11" s="70"/>
      <c r="F11" s="70"/>
      <c r="G11" s="70"/>
      <c r="H11" s="70"/>
      <c r="I11" s="70"/>
      <c r="J11" s="70"/>
      <c r="K11" s="70"/>
      <c r="L11" s="71"/>
    </row>
    <row r="12" spans="2:12" ht="15" customHeight="1" x14ac:dyDescent="0.25">
      <c r="B12" s="284" t="s">
        <v>85</v>
      </c>
      <c r="C12" s="285"/>
      <c r="D12" s="285"/>
      <c r="E12" s="323"/>
      <c r="F12" s="324"/>
      <c r="G12" s="315" t="s">
        <v>58</v>
      </c>
      <c r="H12" s="316"/>
      <c r="I12" s="316"/>
      <c r="J12" s="317"/>
      <c r="K12" s="289"/>
      <c r="L12" s="290"/>
    </row>
    <row r="13" spans="2:12" ht="6.75" customHeight="1" x14ac:dyDescent="0.25">
      <c r="B13" s="69"/>
      <c r="C13" s="70"/>
      <c r="D13" s="70"/>
      <c r="E13" s="70"/>
      <c r="F13" s="70"/>
      <c r="G13" s="70"/>
      <c r="H13" s="70"/>
      <c r="I13" s="70"/>
      <c r="J13" s="70"/>
      <c r="K13" s="70"/>
      <c r="L13" s="71"/>
    </row>
    <row r="14" spans="2:12" ht="24.75" customHeight="1" x14ac:dyDescent="0.25">
      <c r="B14" s="284" t="s">
        <v>0</v>
      </c>
      <c r="C14" s="285"/>
      <c r="D14" s="285"/>
      <c r="E14" s="318"/>
      <c r="F14" s="325"/>
      <c r="G14" s="320" t="s">
        <v>59</v>
      </c>
      <c r="H14" s="321"/>
      <c r="I14" s="321"/>
      <c r="J14" s="322"/>
      <c r="K14" s="289"/>
      <c r="L14" s="290"/>
    </row>
    <row r="15" spans="2:12" ht="13.5" thickBot="1" x14ac:dyDescent="0.3">
      <c r="B15" s="72"/>
      <c r="C15" s="73"/>
      <c r="D15" s="73"/>
      <c r="E15" s="73"/>
      <c r="F15" s="73"/>
      <c r="G15" s="73"/>
      <c r="H15" s="73"/>
      <c r="I15" s="73"/>
      <c r="J15" s="73"/>
      <c r="K15" s="73"/>
      <c r="L15" s="74"/>
    </row>
    <row r="16" spans="2:12" x14ac:dyDescent="0.25">
      <c r="B16" s="75" t="s">
        <v>15</v>
      </c>
      <c r="C16" s="76"/>
      <c r="D16" s="76"/>
      <c r="E16" s="76"/>
      <c r="F16" s="76"/>
      <c r="G16" s="76"/>
      <c r="H16" s="76"/>
      <c r="I16" s="76"/>
      <c r="J16" s="76"/>
      <c r="K16" s="76"/>
      <c r="L16" s="77"/>
    </row>
    <row r="17" spans="2:12" ht="6.75" customHeight="1" x14ac:dyDescent="0.25">
      <c r="B17" s="78"/>
      <c r="L17" s="2"/>
    </row>
    <row r="18" spans="2:12" x14ac:dyDescent="0.25">
      <c r="B18" s="326" t="s">
        <v>16</v>
      </c>
      <c r="C18" s="327"/>
      <c r="D18" s="327"/>
      <c r="E18" s="328"/>
      <c r="F18" s="334"/>
      <c r="G18" s="335"/>
      <c r="H18" s="335"/>
      <c r="I18" s="335"/>
      <c r="J18" s="335"/>
      <c r="K18" s="335"/>
      <c r="L18" s="336"/>
    </row>
    <row r="19" spans="2:12" ht="6.75" customHeight="1" x14ac:dyDescent="0.25">
      <c r="B19" s="79"/>
      <c r="C19" s="80"/>
      <c r="D19" s="80"/>
      <c r="E19" s="80"/>
      <c r="F19" s="80"/>
      <c r="G19" s="80"/>
      <c r="H19" s="81"/>
      <c r="I19" s="81"/>
      <c r="J19" s="81"/>
      <c r="K19" s="81"/>
      <c r="L19" s="82"/>
    </row>
    <row r="20" spans="2:12" x14ac:dyDescent="0.25">
      <c r="B20" s="326" t="s">
        <v>115</v>
      </c>
      <c r="C20" s="327"/>
      <c r="D20" s="327"/>
      <c r="E20" s="328"/>
      <c r="F20" s="337"/>
      <c r="G20" s="335"/>
      <c r="H20" s="335"/>
      <c r="I20" s="335"/>
      <c r="J20" s="335"/>
      <c r="K20" s="335"/>
      <c r="L20" s="336"/>
    </row>
    <row r="21" spans="2:12" ht="6.75" customHeight="1" x14ac:dyDescent="0.25">
      <c r="B21" s="79"/>
      <c r="C21" s="80"/>
      <c r="D21" s="80"/>
      <c r="E21" s="81"/>
      <c r="F21" s="81"/>
      <c r="G21" s="81"/>
      <c r="H21" s="81"/>
      <c r="I21" s="80"/>
      <c r="J21" s="80"/>
      <c r="K21" s="80"/>
      <c r="L21" s="82"/>
    </row>
    <row r="22" spans="2:12" ht="24" customHeight="1" x14ac:dyDescent="0.25">
      <c r="B22" s="332" t="s">
        <v>116</v>
      </c>
      <c r="C22" s="333"/>
      <c r="D22" s="333"/>
      <c r="E22" s="333"/>
      <c r="F22" s="338"/>
      <c r="G22" s="339"/>
      <c r="H22" s="339"/>
      <c r="I22" s="339"/>
      <c r="J22" s="339"/>
      <c r="K22" s="339"/>
      <c r="L22" s="340"/>
    </row>
    <row r="23" spans="2:12" ht="6.75" customHeight="1" x14ac:dyDescent="0.25">
      <c r="B23" s="79"/>
      <c r="C23" s="80"/>
      <c r="D23" s="80"/>
      <c r="E23" s="80"/>
      <c r="F23" s="80"/>
      <c r="G23" s="80"/>
      <c r="H23" s="81"/>
      <c r="I23" s="80"/>
      <c r="J23" s="80"/>
      <c r="K23" s="80"/>
      <c r="L23" s="82"/>
    </row>
    <row r="24" spans="2:12" ht="14.45" customHeight="1" x14ac:dyDescent="0.25">
      <c r="B24" s="326" t="s">
        <v>75</v>
      </c>
      <c r="C24" s="327"/>
      <c r="D24" s="327"/>
      <c r="E24" s="328"/>
      <c r="F24" s="329"/>
      <c r="G24" s="330"/>
      <c r="H24" s="330"/>
      <c r="I24" s="330"/>
      <c r="J24" s="330"/>
      <c r="K24" s="330"/>
      <c r="L24" s="331"/>
    </row>
    <row r="25" spans="2:12" ht="6.75" customHeight="1" thickBot="1" x14ac:dyDescent="0.3">
      <c r="B25" s="83"/>
      <c r="C25" s="84"/>
      <c r="D25" s="84"/>
      <c r="E25" s="84"/>
      <c r="F25" s="84"/>
      <c r="G25" s="84"/>
      <c r="H25" s="84"/>
      <c r="I25" s="84"/>
      <c r="J25" s="84"/>
      <c r="K25" s="84"/>
      <c r="L25" s="85"/>
    </row>
    <row r="26" spans="2:12" s="87" customFormat="1" ht="15" customHeight="1" x14ac:dyDescent="0.25">
      <c r="B26" s="86">
        <v>1</v>
      </c>
      <c r="C26" s="313" t="s">
        <v>8</v>
      </c>
      <c r="D26" s="313"/>
      <c r="E26" s="313"/>
      <c r="F26" s="313"/>
      <c r="G26" s="313"/>
      <c r="H26" s="313"/>
      <c r="I26" s="313"/>
      <c r="J26" s="313"/>
      <c r="K26" s="313"/>
      <c r="L26" s="314"/>
    </row>
    <row r="27" spans="2:12" x14ac:dyDescent="0.25">
      <c r="B27" s="5"/>
      <c r="C27" s="92" t="s">
        <v>9</v>
      </c>
      <c r="D27" s="253" t="s">
        <v>1</v>
      </c>
      <c r="E27" s="254"/>
      <c r="F27" s="255"/>
      <c r="G27" s="207" t="s">
        <v>10</v>
      </c>
      <c r="H27" s="207"/>
      <c r="I27" s="171" t="s">
        <v>49</v>
      </c>
      <c r="J27" s="171" t="s">
        <v>11</v>
      </c>
      <c r="K27" s="208" t="s">
        <v>50</v>
      </c>
      <c r="L27" s="209"/>
    </row>
    <row r="28" spans="2:12" ht="15" customHeight="1" x14ac:dyDescent="0.25">
      <c r="B28" s="5"/>
      <c r="C28" s="165">
        <v>1.1000000000000001</v>
      </c>
      <c r="D28" s="295" t="s">
        <v>90</v>
      </c>
      <c r="E28" s="296"/>
      <c r="F28" s="297"/>
      <c r="G28" s="298"/>
      <c r="H28" s="299"/>
      <c r="I28" s="173" t="s">
        <v>119</v>
      </c>
      <c r="J28" s="174">
        <v>0</v>
      </c>
      <c r="K28" s="293">
        <f>G28*J28</f>
        <v>0</v>
      </c>
      <c r="L28" s="294"/>
    </row>
    <row r="29" spans="2:12" ht="27.6" customHeight="1" x14ac:dyDescent="0.25">
      <c r="B29" s="5"/>
      <c r="C29" s="165">
        <v>1.2</v>
      </c>
      <c r="D29" s="295" t="s">
        <v>83</v>
      </c>
      <c r="E29" s="296"/>
      <c r="F29" s="297"/>
      <c r="G29" s="309">
        <v>0</v>
      </c>
      <c r="H29" s="310"/>
      <c r="I29" s="88" t="s">
        <v>12</v>
      </c>
      <c r="J29" s="89">
        <f>SUM(K28:L28)</f>
        <v>0</v>
      </c>
      <c r="K29" s="307">
        <f>J29*G29</f>
        <v>0</v>
      </c>
      <c r="L29" s="308"/>
    </row>
    <row r="30" spans="2:12" s="87" customFormat="1" ht="15" customHeight="1" thickBot="1" x14ac:dyDescent="0.3">
      <c r="B30" s="90"/>
      <c r="C30" s="260" t="s">
        <v>37</v>
      </c>
      <c r="D30" s="260"/>
      <c r="E30" s="260"/>
      <c r="F30" s="260"/>
      <c r="G30" s="260"/>
      <c r="H30" s="260"/>
      <c r="I30" s="260"/>
      <c r="J30" s="260"/>
      <c r="K30" s="280">
        <f>SUM(K28:L29)</f>
        <v>0</v>
      </c>
      <c r="L30" s="281"/>
    </row>
    <row r="31" spans="2:12" s="87" customFormat="1" ht="15" customHeight="1" x14ac:dyDescent="0.25">
      <c r="B31" s="91">
        <v>2</v>
      </c>
      <c r="C31" s="261" t="s">
        <v>48</v>
      </c>
      <c r="D31" s="262"/>
      <c r="E31" s="262"/>
      <c r="F31" s="262"/>
      <c r="G31" s="262"/>
      <c r="H31" s="262"/>
      <c r="I31" s="262"/>
      <c r="J31" s="262"/>
      <c r="K31" s="262"/>
      <c r="L31" s="263"/>
    </row>
    <row r="32" spans="2:12" x14ac:dyDescent="0.25">
      <c r="B32" s="5"/>
      <c r="C32" s="92" t="s">
        <v>9</v>
      </c>
      <c r="D32" s="253" t="s">
        <v>1</v>
      </c>
      <c r="E32" s="254"/>
      <c r="F32" s="255"/>
      <c r="G32" s="207" t="s">
        <v>10</v>
      </c>
      <c r="H32" s="207"/>
      <c r="I32" s="171" t="s">
        <v>49</v>
      </c>
      <c r="J32" s="171" t="s">
        <v>11</v>
      </c>
      <c r="K32" s="208" t="s">
        <v>50</v>
      </c>
      <c r="L32" s="209"/>
    </row>
    <row r="33" spans="2:12" ht="14.45" customHeight="1" x14ac:dyDescent="0.25">
      <c r="B33" s="5"/>
      <c r="C33" s="93">
        <v>2.1</v>
      </c>
      <c r="D33" s="312" t="s">
        <v>14</v>
      </c>
      <c r="E33" s="312"/>
      <c r="F33" s="312"/>
      <c r="G33" s="269"/>
      <c r="H33" s="270"/>
      <c r="I33" s="270"/>
      <c r="J33" s="271"/>
      <c r="K33" s="267">
        <f>SUM(K34:L40)</f>
        <v>0</v>
      </c>
      <c r="L33" s="268"/>
    </row>
    <row r="34" spans="2:12" x14ac:dyDescent="0.25">
      <c r="B34" s="5"/>
      <c r="C34" s="93" t="s">
        <v>92</v>
      </c>
      <c r="D34" s="272" t="s">
        <v>99</v>
      </c>
      <c r="E34" s="272"/>
      <c r="F34" s="272"/>
      <c r="G34" s="273"/>
      <c r="H34" s="273"/>
      <c r="I34" s="173" t="s">
        <v>119</v>
      </c>
      <c r="J34" s="174">
        <v>0</v>
      </c>
      <c r="K34" s="267">
        <f t="shared" ref="K34:K40" si="0">J34*G34</f>
        <v>0</v>
      </c>
      <c r="L34" s="268"/>
    </row>
    <row r="35" spans="2:12" x14ac:dyDescent="0.25">
      <c r="B35" s="5"/>
      <c r="C35" s="93" t="s">
        <v>93</v>
      </c>
      <c r="D35" s="272" t="s">
        <v>100</v>
      </c>
      <c r="E35" s="272"/>
      <c r="F35" s="272"/>
      <c r="G35" s="273"/>
      <c r="H35" s="273"/>
      <c r="I35" s="173" t="s">
        <v>119</v>
      </c>
      <c r="J35" s="174">
        <v>0</v>
      </c>
      <c r="K35" s="267">
        <f t="shared" si="0"/>
        <v>0</v>
      </c>
      <c r="L35" s="268"/>
    </row>
    <row r="36" spans="2:12" x14ac:dyDescent="0.25">
      <c r="B36" s="5"/>
      <c r="C36" s="93" t="s">
        <v>94</v>
      </c>
      <c r="D36" s="272" t="s">
        <v>101</v>
      </c>
      <c r="E36" s="272"/>
      <c r="F36" s="272"/>
      <c r="G36" s="273"/>
      <c r="H36" s="273"/>
      <c r="I36" s="173" t="s">
        <v>119</v>
      </c>
      <c r="J36" s="174">
        <v>0</v>
      </c>
      <c r="K36" s="267">
        <f t="shared" si="0"/>
        <v>0</v>
      </c>
      <c r="L36" s="268"/>
    </row>
    <row r="37" spans="2:12" x14ac:dyDescent="0.25">
      <c r="B37" s="5"/>
      <c r="C37" s="93" t="s">
        <v>95</v>
      </c>
      <c r="D37" s="272" t="s">
        <v>102</v>
      </c>
      <c r="E37" s="272"/>
      <c r="F37" s="272"/>
      <c r="G37" s="273"/>
      <c r="H37" s="273"/>
      <c r="I37" s="173" t="s">
        <v>119</v>
      </c>
      <c r="J37" s="174">
        <v>0</v>
      </c>
      <c r="K37" s="267">
        <f t="shared" si="0"/>
        <v>0</v>
      </c>
      <c r="L37" s="268"/>
    </row>
    <row r="38" spans="2:12" x14ac:dyDescent="0.25">
      <c r="B38" s="5"/>
      <c r="C38" s="93" t="s">
        <v>96</v>
      </c>
      <c r="D38" s="272" t="s">
        <v>103</v>
      </c>
      <c r="E38" s="272"/>
      <c r="F38" s="272"/>
      <c r="G38" s="273"/>
      <c r="H38" s="273"/>
      <c r="I38" s="173" t="s">
        <v>119</v>
      </c>
      <c r="J38" s="174">
        <v>0</v>
      </c>
      <c r="K38" s="267">
        <f t="shared" si="0"/>
        <v>0</v>
      </c>
      <c r="L38" s="268"/>
    </row>
    <row r="39" spans="2:12" x14ac:dyDescent="0.25">
      <c r="B39" s="5"/>
      <c r="C39" s="93" t="s">
        <v>97</v>
      </c>
      <c r="D39" s="272" t="s">
        <v>104</v>
      </c>
      <c r="E39" s="272"/>
      <c r="F39" s="272"/>
      <c r="G39" s="273"/>
      <c r="H39" s="273"/>
      <c r="I39" s="173" t="s">
        <v>119</v>
      </c>
      <c r="J39" s="174">
        <v>0</v>
      </c>
      <c r="K39" s="267">
        <f t="shared" si="0"/>
        <v>0</v>
      </c>
      <c r="L39" s="268"/>
    </row>
    <row r="40" spans="2:12" x14ac:dyDescent="0.25">
      <c r="B40" s="5"/>
      <c r="C40" s="93" t="s">
        <v>98</v>
      </c>
      <c r="D40" s="272" t="s">
        <v>105</v>
      </c>
      <c r="E40" s="272"/>
      <c r="F40" s="272"/>
      <c r="G40" s="273"/>
      <c r="H40" s="273"/>
      <c r="I40" s="173" t="s">
        <v>119</v>
      </c>
      <c r="J40" s="174">
        <v>0</v>
      </c>
      <c r="K40" s="267">
        <f t="shared" si="0"/>
        <v>0</v>
      </c>
      <c r="L40" s="268"/>
    </row>
    <row r="41" spans="2:12" s="87" customFormat="1" ht="15" customHeight="1" thickBot="1" x14ac:dyDescent="0.3">
      <c r="B41" s="90"/>
      <c r="C41" s="260" t="s">
        <v>71</v>
      </c>
      <c r="D41" s="260"/>
      <c r="E41" s="260"/>
      <c r="F41" s="260"/>
      <c r="G41" s="260"/>
      <c r="H41" s="260"/>
      <c r="I41" s="260"/>
      <c r="J41" s="260"/>
      <c r="K41" s="280">
        <f>SUM(K33)</f>
        <v>0</v>
      </c>
      <c r="L41" s="281"/>
    </row>
    <row r="42" spans="2:12" s="87" customFormat="1" ht="15" customHeight="1" x14ac:dyDescent="0.25">
      <c r="B42" s="91">
        <v>3</v>
      </c>
      <c r="C42" s="261" t="s">
        <v>64</v>
      </c>
      <c r="D42" s="262"/>
      <c r="E42" s="262"/>
      <c r="F42" s="262"/>
      <c r="G42" s="262"/>
      <c r="H42" s="262"/>
      <c r="I42" s="262"/>
      <c r="J42" s="262"/>
      <c r="K42" s="262"/>
      <c r="L42" s="263"/>
    </row>
    <row r="43" spans="2:12" x14ac:dyDescent="0.25">
      <c r="B43" s="5"/>
      <c r="C43" s="92" t="s">
        <v>9</v>
      </c>
      <c r="D43" s="253" t="s">
        <v>1</v>
      </c>
      <c r="E43" s="254"/>
      <c r="F43" s="255"/>
      <c r="G43" s="207" t="s">
        <v>10</v>
      </c>
      <c r="H43" s="207"/>
      <c r="I43" s="171" t="s">
        <v>49</v>
      </c>
      <c r="J43" s="171" t="s">
        <v>11</v>
      </c>
      <c r="K43" s="208" t="s">
        <v>50</v>
      </c>
      <c r="L43" s="209"/>
    </row>
    <row r="44" spans="2:12" x14ac:dyDescent="0.25">
      <c r="B44" s="94"/>
      <c r="C44" s="172">
        <v>3.1</v>
      </c>
      <c r="D44" s="279" t="s">
        <v>67</v>
      </c>
      <c r="E44" s="279"/>
      <c r="F44" s="279"/>
      <c r="G44" s="311">
        <v>0</v>
      </c>
      <c r="H44" s="311"/>
      <c r="I44" s="95" t="s">
        <v>12</v>
      </c>
      <c r="J44" s="96">
        <f>K30</f>
        <v>0</v>
      </c>
      <c r="K44" s="305">
        <f>J44*G44</f>
        <v>0</v>
      </c>
      <c r="L44" s="306"/>
    </row>
    <row r="45" spans="2:12" s="87" customFormat="1" ht="15" customHeight="1" thickBot="1" x14ac:dyDescent="0.3">
      <c r="B45" s="97"/>
      <c r="C45" s="300" t="s">
        <v>65</v>
      </c>
      <c r="D45" s="301"/>
      <c r="E45" s="301"/>
      <c r="F45" s="301"/>
      <c r="G45" s="301"/>
      <c r="H45" s="301"/>
      <c r="I45" s="301"/>
      <c r="J45" s="302"/>
      <c r="K45" s="303">
        <f>SUM(K44)</f>
        <v>0</v>
      </c>
      <c r="L45" s="304"/>
    </row>
    <row r="46" spans="2:12" s="87" customFormat="1" ht="15" customHeight="1" x14ac:dyDescent="0.25">
      <c r="B46" s="91">
        <v>4</v>
      </c>
      <c r="C46" s="261" t="s">
        <v>13</v>
      </c>
      <c r="D46" s="262"/>
      <c r="E46" s="262"/>
      <c r="F46" s="262"/>
      <c r="G46" s="262"/>
      <c r="H46" s="262"/>
      <c r="I46" s="262"/>
      <c r="J46" s="262"/>
      <c r="K46" s="262"/>
      <c r="L46" s="263"/>
    </row>
    <row r="47" spans="2:12" x14ac:dyDescent="0.25">
      <c r="B47" s="5"/>
      <c r="C47" s="92" t="s">
        <v>9</v>
      </c>
      <c r="D47" s="253" t="s">
        <v>1</v>
      </c>
      <c r="E47" s="254"/>
      <c r="F47" s="255"/>
      <c r="G47" s="207" t="s">
        <v>10</v>
      </c>
      <c r="H47" s="207"/>
      <c r="I47" s="171" t="s">
        <v>49</v>
      </c>
      <c r="J47" s="171" t="s">
        <v>11</v>
      </c>
      <c r="K47" s="208" t="s">
        <v>50</v>
      </c>
      <c r="L47" s="209"/>
    </row>
    <row r="48" spans="2:12" x14ac:dyDescent="0.25">
      <c r="B48" s="5"/>
      <c r="C48" s="165">
        <v>4.0999999999999996</v>
      </c>
      <c r="D48" s="274" t="s">
        <v>91</v>
      </c>
      <c r="E48" s="274"/>
      <c r="F48" s="274"/>
      <c r="G48" s="203"/>
      <c r="H48" s="203"/>
      <c r="I48" s="88" t="s">
        <v>41</v>
      </c>
      <c r="J48" s="154">
        <v>0</v>
      </c>
      <c r="K48" s="275">
        <f t="shared" ref="K48" si="1">G48*J48</f>
        <v>0</v>
      </c>
      <c r="L48" s="276"/>
    </row>
    <row r="49" spans="2:12" s="87" customFormat="1" ht="15" customHeight="1" thickBot="1" x14ac:dyDescent="0.3">
      <c r="B49" s="90"/>
      <c r="C49" s="260" t="s">
        <v>51</v>
      </c>
      <c r="D49" s="260"/>
      <c r="E49" s="260"/>
      <c r="F49" s="260"/>
      <c r="G49" s="260"/>
      <c r="H49" s="260"/>
      <c r="I49" s="260"/>
      <c r="J49" s="260"/>
      <c r="K49" s="280">
        <f>SUM(K48:L48)</f>
        <v>0</v>
      </c>
      <c r="L49" s="281"/>
    </row>
    <row r="50" spans="2:12" s="87" customFormat="1" ht="15" customHeight="1" x14ac:dyDescent="0.25">
      <c r="B50" s="91">
        <v>5</v>
      </c>
      <c r="C50" s="264" t="s">
        <v>38</v>
      </c>
      <c r="D50" s="265"/>
      <c r="E50" s="265"/>
      <c r="F50" s="265"/>
      <c r="G50" s="265"/>
      <c r="H50" s="265"/>
      <c r="I50" s="265"/>
      <c r="J50" s="265"/>
      <c r="K50" s="265"/>
      <c r="L50" s="266"/>
    </row>
    <row r="51" spans="2:12" s="87" customFormat="1" ht="6.75" customHeight="1" x14ac:dyDescent="0.25">
      <c r="B51" s="98"/>
      <c r="C51" s="99"/>
      <c r="L51" s="100"/>
    </row>
    <row r="52" spans="2:12" s="81" customFormat="1" ht="27" customHeight="1" x14ac:dyDescent="0.25">
      <c r="B52" s="103"/>
      <c r="C52" s="250" t="s">
        <v>117</v>
      </c>
      <c r="D52" s="195"/>
      <c r="E52" s="195"/>
      <c r="F52" s="251"/>
      <c r="G52" s="214"/>
      <c r="H52" s="215"/>
      <c r="I52" s="148" t="s">
        <v>41</v>
      </c>
      <c r="J52" s="136">
        <v>0</v>
      </c>
      <c r="K52" s="258">
        <f>J52*G52</f>
        <v>0</v>
      </c>
      <c r="L52" s="259"/>
    </row>
    <row r="53" spans="2:12" ht="12.75" customHeight="1" x14ac:dyDescent="0.25">
      <c r="B53" s="94"/>
      <c r="C53" s="101" t="s">
        <v>118</v>
      </c>
      <c r="G53" s="246">
        <v>0</v>
      </c>
      <c r="H53" s="247"/>
      <c r="I53" s="88" t="s">
        <v>12</v>
      </c>
      <c r="J53" s="102">
        <f>K30+K41+K45+K52</f>
        <v>0</v>
      </c>
      <c r="K53" s="216">
        <f>J53*G53</f>
        <v>0</v>
      </c>
      <c r="L53" s="217"/>
    </row>
    <row r="54" spans="2:12" ht="36" customHeight="1" x14ac:dyDescent="0.25">
      <c r="B54" s="94"/>
      <c r="C54" s="250" t="s">
        <v>126</v>
      </c>
      <c r="D54" s="195"/>
      <c r="E54" s="195"/>
      <c r="F54" s="251"/>
      <c r="G54" s="246">
        <v>0.01</v>
      </c>
      <c r="H54" s="247"/>
      <c r="I54" s="88" t="s">
        <v>12</v>
      </c>
      <c r="J54" s="102">
        <f>K30+K41+K45+K52</f>
        <v>0</v>
      </c>
      <c r="K54" s="248">
        <f>J54*G54</f>
        <v>0</v>
      </c>
      <c r="L54" s="249"/>
    </row>
    <row r="55" spans="2:12" s="87" customFormat="1" ht="6.75" customHeight="1" x14ac:dyDescent="0.25">
      <c r="B55" s="98"/>
      <c r="C55" s="104"/>
      <c r="D55" s="105"/>
      <c r="E55" s="105"/>
      <c r="F55" s="105"/>
      <c r="G55" s="105"/>
      <c r="H55" s="105"/>
      <c r="I55" s="105"/>
      <c r="J55" s="105"/>
      <c r="K55" s="105"/>
      <c r="L55" s="106"/>
    </row>
    <row r="56" spans="2:12" x14ac:dyDescent="0.25">
      <c r="B56" s="94"/>
      <c r="C56" s="231" t="s">
        <v>52</v>
      </c>
      <c r="D56" s="232"/>
      <c r="E56" s="232"/>
      <c r="F56" s="232"/>
      <c r="G56" s="232"/>
      <c r="H56" s="232"/>
      <c r="I56" s="232"/>
      <c r="J56" s="233"/>
      <c r="K56" s="256">
        <f>K52+K53+K54</f>
        <v>0</v>
      </c>
      <c r="L56" s="257"/>
    </row>
    <row r="57" spans="2:12" ht="6.75" customHeight="1" thickBot="1" x14ac:dyDescent="0.3">
      <c r="B57" s="3"/>
      <c r="C57" s="107"/>
      <c r="D57" s="108"/>
      <c r="E57" s="108"/>
      <c r="F57" s="108"/>
      <c r="G57" s="108"/>
      <c r="H57" s="108"/>
      <c r="I57" s="108"/>
      <c r="J57" s="108"/>
      <c r="K57" s="109"/>
      <c r="L57" s="110"/>
    </row>
    <row r="58" spans="2:12" ht="6.75" customHeight="1" x14ac:dyDescent="0.25">
      <c r="B58" s="111"/>
      <c r="C58" s="112"/>
      <c r="D58" s="113"/>
      <c r="E58" s="113"/>
      <c r="F58" s="113"/>
      <c r="G58" s="113"/>
      <c r="H58" s="113"/>
      <c r="I58" s="113"/>
      <c r="J58" s="113"/>
      <c r="K58" s="114"/>
      <c r="L58" s="115"/>
    </row>
    <row r="59" spans="2:12" s="116" customFormat="1" x14ac:dyDescent="0.25">
      <c r="B59" s="218" t="s">
        <v>54</v>
      </c>
      <c r="C59" s="219"/>
      <c r="D59" s="219"/>
      <c r="E59" s="219"/>
      <c r="F59" s="219"/>
      <c r="G59" s="219"/>
      <c r="H59" s="219"/>
      <c r="I59" s="219"/>
      <c r="J59" s="219"/>
      <c r="K59" s="220">
        <f>K30+K41+K45+K49+K56</f>
        <v>0</v>
      </c>
      <c r="L59" s="221"/>
    </row>
    <row r="60" spans="2:12" s="87" customFormat="1" ht="6.75" customHeight="1" x14ac:dyDescent="0.25">
      <c r="B60" s="117"/>
      <c r="C60" s="118"/>
      <c r="D60" s="118"/>
      <c r="E60" s="118"/>
      <c r="F60" s="118"/>
      <c r="G60" s="118"/>
      <c r="H60" s="118"/>
      <c r="I60" s="118"/>
      <c r="J60" s="118"/>
      <c r="K60" s="119"/>
      <c r="L60" s="120"/>
    </row>
    <row r="61" spans="2:12" s="87" customFormat="1" x14ac:dyDescent="0.25">
      <c r="B61" s="121" t="s">
        <v>72</v>
      </c>
      <c r="C61" s="122"/>
      <c r="D61" s="122"/>
      <c r="E61" s="122"/>
      <c r="F61" s="123"/>
      <c r="G61" s="252">
        <v>0.13500000000000001</v>
      </c>
      <c r="H61" s="252"/>
      <c r="I61" s="88" t="s">
        <v>12</v>
      </c>
      <c r="J61" s="124">
        <f>K30+K45+K56</f>
        <v>0</v>
      </c>
      <c r="K61" s="211">
        <f>J61*G61</f>
        <v>0</v>
      </c>
      <c r="L61" s="212"/>
    </row>
    <row r="62" spans="2:12" s="87" customFormat="1" x14ac:dyDescent="0.25">
      <c r="B62" s="121" t="s">
        <v>73</v>
      </c>
      <c r="C62" s="122"/>
      <c r="D62" s="122"/>
      <c r="E62" s="122"/>
      <c r="F62" s="123"/>
      <c r="G62" s="210">
        <v>0.23</v>
      </c>
      <c r="H62" s="210"/>
      <c r="I62" s="88" t="s">
        <v>12</v>
      </c>
      <c r="J62" s="124">
        <f>K41</f>
        <v>0</v>
      </c>
      <c r="K62" s="211">
        <f>J62*G62</f>
        <v>0</v>
      </c>
      <c r="L62" s="212"/>
    </row>
    <row r="63" spans="2:12" s="87" customFormat="1" x14ac:dyDescent="0.25">
      <c r="B63" s="225" t="s">
        <v>81</v>
      </c>
      <c r="C63" s="226"/>
      <c r="D63" s="226"/>
      <c r="E63" s="226"/>
      <c r="F63" s="227"/>
      <c r="G63" s="234">
        <v>1</v>
      </c>
      <c r="H63" s="235"/>
      <c r="I63" s="238" t="s">
        <v>41</v>
      </c>
      <c r="J63" s="240"/>
      <c r="K63" s="211">
        <f>J63*G63</f>
        <v>0</v>
      </c>
      <c r="L63" s="212"/>
    </row>
    <row r="64" spans="2:12" s="87" customFormat="1" ht="27.95" customHeight="1" x14ac:dyDescent="0.25">
      <c r="B64" s="228" t="s">
        <v>79</v>
      </c>
      <c r="C64" s="229"/>
      <c r="D64" s="229"/>
      <c r="E64" s="229"/>
      <c r="F64" s="230"/>
      <c r="G64" s="236"/>
      <c r="H64" s="237"/>
      <c r="I64" s="239"/>
      <c r="J64" s="241"/>
      <c r="K64" s="211"/>
      <c r="L64" s="212"/>
    </row>
    <row r="65" spans="2:12" s="87" customFormat="1" ht="6.75" customHeight="1" x14ac:dyDescent="0.25">
      <c r="B65" s="117"/>
      <c r="C65" s="125"/>
      <c r="L65" s="100"/>
    </row>
    <row r="66" spans="2:12" s="87" customFormat="1" x14ac:dyDescent="0.25">
      <c r="B66" s="218" t="s">
        <v>55</v>
      </c>
      <c r="C66" s="219"/>
      <c r="D66" s="219"/>
      <c r="E66" s="219"/>
      <c r="F66" s="219"/>
      <c r="G66" s="219"/>
      <c r="H66" s="219"/>
      <c r="I66" s="219"/>
      <c r="J66" s="219"/>
      <c r="K66" s="223">
        <f>K59+K61+K62+K63</f>
        <v>0</v>
      </c>
      <c r="L66" s="224"/>
    </row>
    <row r="67" spans="2:12" s="87" customFormat="1" ht="6.75" customHeight="1" thickBot="1" x14ac:dyDescent="0.3">
      <c r="B67" s="126"/>
      <c r="C67" s="127"/>
      <c r="D67" s="108"/>
      <c r="E67" s="108"/>
      <c r="F67" s="108"/>
      <c r="G67" s="108"/>
      <c r="H67" s="108"/>
      <c r="I67" s="108"/>
      <c r="J67" s="108"/>
      <c r="K67" s="108" t="s">
        <v>82</v>
      </c>
      <c r="L67" s="128"/>
    </row>
    <row r="68" spans="2:12" ht="6.75" customHeight="1" x14ac:dyDescent="0.25">
      <c r="B68" s="129"/>
      <c r="C68" s="125"/>
      <c r="D68" s="87"/>
      <c r="E68" s="87"/>
      <c r="F68" s="87"/>
      <c r="G68" s="87"/>
      <c r="H68" s="87"/>
      <c r="I68" s="87"/>
      <c r="J68" s="87"/>
      <c r="K68" s="130"/>
      <c r="L68" s="131"/>
    </row>
    <row r="69" spans="2:12" x14ac:dyDescent="0.25">
      <c r="B69" s="78" t="s">
        <v>70</v>
      </c>
      <c r="C69" s="125"/>
      <c r="D69" s="87"/>
      <c r="E69" s="87"/>
      <c r="F69" s="87"/>
      <c r="G69" s="87"/>
      <c r="H69" s="87"/>
      <c r="I69" s="87"/>
      <c r="J69" s="87"/>
      <c r="K69" s="130"/>
      <c r="L69" s="132"/>
    </row>
    <row r="70" spans="2:12" ht="60" customHeight="1" thickBot="1" x14ac:dyDescent="0.3">
      <c r="B70" s="243" t="s">
        <v>120</v>
      </c>
      <c r="C70" s="244"/>
      <c r="D70" s="244"/>
      <c r="E70" s="244"/>
      <c r="F70" s="244"/>
      <c r="G70" s="244"/>
      <c r="H70" s="244"/>
      <c r="I70" s="244"/>
      <c r="J70" s="244"/>
      <c r="K70" s="244"/>
      <c r="L70" s="245"/>
    </row>
    <row r="71" spans="2:12" ht="6.75" customHeight="1" thickBot="1" x14ac:dyDescent="0.3">
      <c r="B71" s="33"/>
      <c r="C71" s="34"/>
      <c r="D71" s="34"/>
      <c r="E71" s="34"/>
      <c r="F71" s="34"/>
      <c r="G71" s="34"/>
      <c r="H71" s="34"/>
      <c r="I71" s="34"/>
      <c r="J71" s="34"/>
      <c r="K71" s="133"/>
      <c r="L71" s="134"/>
    </row>
    <row r="72" spans="2:12" ht="6.75" customHeight="1" x14ac:dyDescent="0.25">
      <c r="B72" s="5"/>
      <c r="L72" s="2"/>
    </row>
    <row r="73" spans="2:12" s="87" customFormat="1" x14ac:dyDescent="0.25">
      <c r="B73" s="135" t="s">
        <v>2</v>
      </c>
      <c r="C73" s="222" t="s">
        <v>3</v>
      </c>
      <c r="D73" s="222"/>
      <c r="E73" s="222"/>
      <c r="F73" s="222"/>
      <c r="G73" s="213" t="s">
        <v>4</v>
      </c>
      <c r="H73" s="213"/>
      <c r="I73" s="213" t="s">
        <v>5</v>
      </c>
      <c r="J73" s="213"/>
      <c r="K73" s="213" t="s">
        <v>6</v>
      </c>
      <c r="L73" s="242"/>
    </row>
    <row r="74" spans="2:12" x14ac:dyDescent="0.25">
      <c r="B74" s="155"/>
      <c r="C74" s="197"/>
      <c r="D74" s="197"/>
      <c r="E74" s="197"/>
      <c r="F74" s="197"/>
      <c r="G74" s="203"/>
      <c r="H74" s="203"/>
      <c r="I74" s="203"/>
      <c r="J74" s="203"/>
      <c r="K74" s="200"/>
      <c r="L74" s="201"/>
    </row>
    <row r="75" spans="2:12" x14ac:dyDescent="0.25">
      <c r="B75" s="156"/>
      <c r="C75" s="196"/>
      <c r="D75" s="196"/>
      <c r="E75" s="196"/>
      <c r="F75" s="196"/>
      <c r="G75" s="202"/>
      <c r="H75" s="202"/>
      <c r="I75" s="202"/>
      <c r="J75" s="202"/>
      <c r="K75" s="198"/>
      <c r="L75" s="199"/>
    </row>
    <row r="76" spans="2:12" ht="6.75" customHeight="1" thickBot="1" x14ac:dyDescent="0.3">
      <c r="B76" s="72"/>
      <c r="C76" s="73"/>
      <c r="D76" s="73"/>
      <c r="E76" s="73"/>
      <c r="F76" s="73"/>
      <c r="G76" s="73"/>
      <c r="H76" s="73"/>
      <c r="I76" s="73"/>
      <c r="J76" s="73"/>
      <c r="K76" s="73"/>
      <c r="L76" s="74"/>
    </row>
    <row r="77" spans="2:12" ht="6.75" customHeight="1" x14ac:dyDescent="0.25">
      <c r="B77" s="5"/>
      <c r="C77" s="81"/>
      <c r="D77" s="81"/>
      <c r="E77" s="81"/>
      <c r="F77" s="81"/>
      <c r="G77" s="81"/>
      <c r="H77" s="81"/>
      <c r="I77" s="81"/>
      <c r="J77" s="81"/>
      <c r="K77" s="81"/>
      <c r="L77" s="82"/>
    </row>
    <row r="78" spans="2:12" ht="55.9" customHeight="1" thickBot="1" x14ac:dyDescent="0.3">
      <c r="B78" s="3" t="s">
        <v>17</v>
      </c>
      <c r="C78" s="204" t="s">
        <v>88</v>
      </c>
      <c r="D78" s="205"/>
      <c r="E78" s="205"/>
      <c r="F78" s="205"/>
      <c r="G78" s="205"/>
      <c r="H78" s="205"/>
      <c r="I78" s="205"/>
      <c r="J78" s="205"/>
      <c r="K78" s="205"/>
      <c r="L78" s="206"/>
    </row>
    <row r="79" spans="2:12" ht="12" customHeight="1" x14ac:dyDescent="0.25">
      <c r="C79" s="195"/>
      <c r="D79" s="195"/>
      <c r="E79" s="195"/>
      <c r="F79" s="195"/>
      <c r="G79" s="195"/>
      <c r="H79" s="195"/>
      <c r="I79" s="195"/>
      <c r="J79" s="195"/>
      <c r="K79" s="195"/>
      <c r="L79" s="195"/>
    </row>
    <row r="80" spans="2:12" x14ac:dyDescent="0.25">
      <c r="C80" s="195"/>
      <c r="D80" s="195"/>
      <c r="E80" s="195"/>
      <c r="F80" s="195"/>
      <c r="G80" s="195"/>
      <c r="H80" s="195"/>
      <c r="I80" s="195"/>
      <c r="J80" s="195"/>
      <c r="K80" s="195"/>
      <c r="L80" s="195"/>
    </row>
    <row r="81" spans="3:12" ht="12" customHeight="1" x14ac:dyDescent="0.25">
      <c r="C81" s="195"/>
      <c r="D81" s="195"/>
      <c r="E81" s="195"/>
      <c r="F81" s="195"/>
      <c r="G81" s="195"/>
      <c r="H81" s="195"/>
      <c r="I81" s="195"/>
      <c r="J81" s="195"/>
      <c r="K81" s="195"/>
      <c r="L81" s="195"/>
    </row>
  </sheetData>
  <sheetProtection algorithmName="SHA-512" hashValue="hTOUdwJmFTa5Yolu8EaMwhZ+Lrasm5HNAyOgQy6nolc/s1KQAgXqVnCLnI7F9BQLcFhhbbRaDsqAESMcsj/thw==" saltValue="WC9thVvhTrzEwY8vjtZmYA==" spinCount="100000" sheet="1" selectLockedCells="1"/>
  <mergeCells count="125">
    <mergeCell ref="C41:J41"/>
    <mergeCell ref="G44:H44"/>
    <mergeCell ref="D33:F33"/>
    <mergeCell ref="C26:L26"/>
    <mergeCell ref="G10:J10"/>
    <mergeCell ref="E10:F10"/>
    <mergeCell ref="G12:J12"/>
    <mergeCell ref="G14:J14"/>
    <mergeCell ref="E12:F12"/>
    <mergeCell ref="E14:F14"/>
    <mergeCell ref="B24:E24"/>
    <mergeCell ref="F24:L24"/>
    <mergeCell ref="B20:E20"/>
    <mergeCell ref="B18:E18"/>
    <mergeCell ref="B22:E22"/>
    <mergeCell ref="F18:L18"/>
    <mergeCell ref="F20:L20"/>
    <mergeCell ref="F22:L22"/>
    <mergeCell ref="K28:L28"/>
    <mergeCell ref="K33:L33"/>
    <mergeCell ref="C31:L31"/>
    <mergeCell ref="D28:F28"/>
    <mergeCell ref="G28:H28"/>
    <mergeCell ref="C45:J45"/>
    <mergeCell ref="K45:L45"/>
    <mergeCell ref="D47:F47"/>
    <mergeCell ref="C46:L46"/>
    <mergeCell ref="D34:F34"/>
    <mergeCell ref="K39:L39"/>
    <mergeCell ref="K44:L44"/>
    <mergeCell ref="K41:L41"/>
    <mergeCell ref="K29:L29"/>
    <mergeCell ref="K36:L36"/>
    <mergeCell ref="K37:L37"/>
    <mergeCell ref="K38:L38"/>
    <mergeCell ref="K30:L30"/>
    <mergeCell ref="C30:J30"/>
    <mergeCell ref="D29:F29"/>
    <mergeCell ref="G29:H29"/>
    <mergeCell ref="G35:H35"/>
    <mergeCell ref="G36:H36"/>
    <mergeCell ref="G37:H37"/>
    <mergeCell ref="K48:L48"/>
    <mergeCell ref="G47:H47"/>
    <mergeCell ref="K47:L47"/>
    <mergeCell ref="D27:F27"/>
    <mergeCell ref="G27:H27"/>
    <mergeCell ref="G34:H34"/>
    <mergeCell ref="B2:L6"/>
    <mergeCell ref="D44:F44"/>
    <mergeCell ref="K49:L49"/>
    <mergeCell ref="B8:D8"/>
    <mergeCell ref="B10:D10"/>
    <mergeCell ref="B12:D12"/>
    <mergeCell ref="B14:D14"/>
    <mergeCell ref="B7:L7"/>
    <mergeCell ref="E8:L8"/>
    <mergeCell ref="K12:L12"/>
    <mergeCell ref="K10:L10"/>
    <mergeCell ref="K27:L27"/>
    <mergeCell ref="K14:L14"/>
    <mergeCell ref="D35:F35"/>
    <mergeCell ref="D36:F36"/>
    <mergeCell ref="D37:F37"/>
    <mergeCell ref="K34:L34"/>
    <mergeCell ref="K35:L35"/>
    <mergeCell ref="K54:L54"/>
    <mergeCell ref="C54:F54"/>
    <mergeCell ref="G61:H61"/>
    <mergeCell ref="D32:F32"/>
    <mergeCell ref="G32:H32"/>
    <mergeCell ref="K32:L32"/>
    <mergeCell ref="D43:F43"/>
    <mergeCell ref="C52:F52"/>
    <mergeCell ref="K56:L56"/>
    <mergeCell ref="K52:L52"/>
    <mergeCell ref="C49:J49"/>
    <mergeCell ref="C42:L42"/>
    <mergeCell ref="C50:L50"/>
    <mergeCell ref="G53:H53"/>
    <mergeCell ref="K40:L40"/>
    <mergeCell ref="G33:J33"/>
    <mergeCell ref="D38:F38"/>
    <mergeCell ref="D39:F39"/>
    <mergeCell ref="D40:F40"/>
    <mergeCell ref="G38:H38"/>
    <mergeCell ref="G39:H39"/>
    <mergeCell ref="G40:H40"/>
    <mergeCell ref="D48:F48"/>
    <mergeCell ref="G48:H48"/>
    <mergeCell ref="G43:H43"/>
    <mergeCell ref="K43:L43"/>
    <mergeCell ref="G62:H62"/>
    <mergeCell ref="K62:L62"/>
    <mergeCell ref="I73:J73"/>
    <mergeCell ref="G52:H52"/>
    <mergeCell ref="K61:L61"/>
    <mergeCell ref="K53:L53"/>
    <mergeCell ref="B59:J59"/>
    <mergeCell ref="B66:J66"/>
    <mergeCell ref="K59:L59"/>
    <mergeCell ref="C73:F73"/>
    <mergeCell ref="G73:H73"/>
    <mergeCell ref="K66:L66"/>
    <mergeCell ref="B63:F63"/>
    <mergeCell ref="B64:F64"/>
    <mergeCell ref="C56:J56"/>
    <mergeCell ref="G63:H64"/>
    <mergeCell ref="I63:I64"/>
    <mergeCell ref="J63:J64"/>
    <mergeCell ref="K63:L64"/>
    <mergeCell ref="K73:L73"/>
    <mergeCell ref="B70:L70"/>
    <mergeCell ref="G54:H54"/>
    <mergeCell ref="C80:L81"/>
    <mergeCell ref="C75:F75"/>
    <mergeCell ref="C74:F74"/>
    <mergeCell ref="K75:L75"/>
    <mergeCell ref="K74:L74"/>
    <mergeCell ref="I75:J75"/>
    <mergeCell ref="I74:J74"/>
    <mergeCell ref="G75:H75"/>
    <mergeCell ref="G74:H74"/>
    <mergeCell ref="C79:L79"/>
    <mergeCell ref="C78:L78"/>
  </mergeCells>
  <dataValidations xWindow="939" yWindow="838" count="2">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44"/>
    <dataValidation type="list" allowBlank="1" showInputMessage="1" showErrorMessage="1" sqref="I52">
      <formula1>#REF!</formula1>
    </dataValidation>
  </dataValidations>
  <hyperlinks>
    <hyperlink ref="B64" r:id="rId1"/>
  </hyperlinks>
  <printOptions horizontalCentered="1" verticalCentered="1"/>
  <pageMargins left="0" right="0" top="0" bottom="0" header="0" footer="0"/>
  <pageSetup paperSize="8" scale="69"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7" ht="15.75" customHeight="1" x14ac:dyDescent="0.25">
      <c r="A2" s="277" t="s">
        <v>111</v>
      </c>
      <c r="B2" s="277"/>
      <c r="C2" s="277"/>
      <c r="D2" s="277"/>
      <c r="E2" s="277"/>
      <c r="F2" s="277"/>
      <c r="G2" s="277"/>
      <c r="H2" s="277"/>
      <c r="I2" s="277"/>
      <c r="J2" s="277"/>
      <c r="K2" s="277"/>
    </row>
    <row r="3" spans="1:27" ht="15" customHeight="1" x14ac:dyDescent="0.25">
      <c r="A3" s="277"/>
      <c r="B3" s="277"/>
      <c r="C3" s="277"/>
      <c r="D3" s="277"/>
      <c r="E3" s="277"/>
      <c r="F3" s="277"/>
      <c r="G3" s="277"/>
      <c r="H3" s="277"/>
      <c r="I3" s="277"/>
      <c r="J3" s="277"/>
      <c r="K3" s="277"/>
    </row>
    <row r="4" spans="1:27" ht="15" customHeight="1" x14ac:dyDescent="0.25">
      <c r="A4" s="277"/>
      <c r="B4" s="277"/>
      <c r="C4" s="277"/>
      <c r="D4" s="277"/>
      <c r="E4" s="277"/>
      <c r="F4" s="277"/>
      <c r="G4" s="277"/>
      <c r="H4" s="277"/>
      <c r="I4" s="277"/>
      <c r="J4" s="277"/>
      <c r="K4" s="277"/>
    </row>
    <row r="5" spans="1:27" ht="15" customHeight="1" x14ac:dyDescent="0.25">
      <c r="A5" s="277"/>
      <c r="B5" s="277"/>
      <c r="C5" s="277"/>
      <c r="D5" s="277"/>
      <c r="E5" s="277"/>
      <c r="F5" s="277"/>
      <c r="G5" s="277"/>
      <c r="H5" s="277"/>
      <c r="I5" s="277"/>
      <c r="J5" s="277"/>
      <c r="K5" s="277"/>
    </row>
    <row r="6" spans="1:27" ht="6" customHeight="1" x14ac:dyDescent="0.25">
      <c r="A6" s="277"/>
      <c r="B6" s="277"/>
      <c r="C6" s="277"/>
      <c r="D6" s="277"/>
      <c r="E6" s="277"/>
      <c r="F6" s="277"/>
      <c r="G6" s="277"/>
      <c r="H6" s="277"/>
      <c r="I6" s="277"/>
      <c r="J6" s="277"/>
      <c r="K6" s="277"/>
    </row>
    <row r="7" spans="1:27" ht="46.15" customHeight="1" thickBot="1" x14ac:dyDescent="0.3">
      <c r="A7" s="344" t="s">
        <v>114</v>
      </c>
      <c r="B7" s="344"/>
      <c r="C7" s="344"/>
      <c r="D7" s="344"/>
      <c r="E7" s="344"/>
      <c r="F7" s="344"/>
      <c r="G7" s="344"/>
      <c r="H7" s="344"/>
      <c r="I7" s="344"/>
      <c r="J7" s="344"/>
      <c r="K7" s="344"/>
      <c r="M7" s="176"/>
      <c r="N7" s="176"/>
      <c r="O7" s="176"/>
      <c r="P7" s="176"/>
      <c r="Q7" s="176"/>
      <c r="R7" s="176"/>
      <c r="S7" s="176"/>
      <c r="T7" s="176"/>
      <c r="U7" s="176"/>
      <c r="V7" s="176"/>
      <c r="W7" s="176"/>
      <c r="X7" s="176"/>
      <c r="Y7" s="176"/>
      <c r="Z7" s="176"/>
      <c r="AA7" s="176"/>
    </row>
    <row r="8" spans="1:27" ht="15" customHeight="1" x14ac:dyDescent="0.25">
      <c r="A8" s="345" t="s">
        <v>7</v>
      </c>
      <c r="B8" s="346"/>
      <c r="C8" s="346"/>
      <c r="D8" s="347">
        <f>'Cost Estimate'!E8</f>
        <v>0</v>
      </c>
      <c r="E8" s="348"/>
      <c r="F8" s="348"/>
      <c r="G8" s="348"/>
      <c r="H8" s="348"/>
      <c r="I8" s="348"/>
      <c r="J8" s="348"/>
      <c r="K8" s="349"/>
      <c r="M8" s="341"/>
      <c r="N8" s="341"/>
      <c r="O8" s="341"/>
      <c r="P8" s="341"/>
      <c r="Q8" s="341"/>
      <c r="R8" s="341"/>
      <c r="S8" s="341"/>
      <c r="T8" s="341"/>
      <c r="U8" s="341"/>
      <c r="V8" s="341"/>
      <c r="W8" s="341"/>
      <c r="X8" s="341"/>
      <c r="Y8" s="341"/>
      <c r="Z8" s="341"/>
      <c r="AA8" s="341"/>
    </row>
    <row r="9" spans="1:27" ht="6.75" customHeight="1" x14ac:dyDescent="0.25">
      <c r="A9" s="342"/>
      <c r="B9" s="270"/>
      <c r="C9" s="270"/>
      <c r="D9" s="270"/>
      <c r="E9" s="270"/>
      <c r="F9" s="270"/>
      <c r="G9" s="270"/>
      <c r="H9" s="270"/>
      <c r="I9" s="270"/>
      <c r="J9" s="270"/>
      <c r="K9" s="343"/>
      <c r="M9" s="176"/>
      <c r="N9" s="176"/>
      <c r="O9" s="176"/>
      <c r="P9" s="176"/>
      <c r="Q9" s="176"/>
      <c r="R9" s="176"/>
      <c r="S9" s="176"/>
      <c r="T9" s="176"/>
      <c r="U9" s="176"/>
      <c r="V9" s="176"/>
      <c r="W9" s="176"/>
      <c r="X9" s="176"/>
      <c r="Y9" s="176"/>
      <c r="Z9" s="176"/>
      <c r="AA9" s="176"/>
    </row>
    <row r="10" spans="1:27" ht="15" customHeight="1" x14ac:dyDescent="0.25">
      <c r="A10" s="350" t="s">
        <v>74</v>
      </c>
      <c r="B10" s="316"/>
      <c r="C10" s="316"/>
      <c r="D10" s="351">
        <f>'Cost Estimate'!E10</f>
        <v>0</v>
      </c>
      <c r="E10" s="352"/>
      <c r="F10" s="316" t="s">
        <v>106</v>
      </c>
      <c r="G10" s="316"/>
      <c r="H10" s="316"/>
      <c r="I10" s="316"/>
      <c r="J10" s="353">
        <f>'Cost Estimate'!K10</f>
        <v>0</v>
      </c>
      <c r="K10" s="354"/>
      <c r="M10" s="341"/>
      <c r="N10" s="341"/>
      <c r="O10" s="341"/>
      <c r="P10" s="341"/>
      <c r="Q10" s="341"/>
      <c r="R10" s="341"/>
      <c r="S10" s="341"/>
      <c r="T10" s="341"/>
      <c r="U10" s="341"/>
      <c r="V10" s="341"/>
      <c r="W10" s="341"/>
      <c r="X10" s="341"/>
      <c r="Y10" s="341"/>
      <c r="Z10" s="341"/>
      <c r="AA10" s="341"/>
    </row>
    <row r="11" spans="1:27" ht="6.75" customHeight="1" x14ac:dyDescent="0.25">
      <c r="A11" s="342"/>
      <c r="B11" s="270"/>
      <c r="C11" s="270"/>
      <c r="D11" s="270"/>
      <c r="E11" s="270"/>
      <c r="F11" s="270"/>
      <c r="G11" s="270"/>
      <c r="H11" s="270"/>
      <c r="I11" s="270"/>
      <c r="J11" s="270"/>
      <c r="K11" s="343"/>
      <c r="M11" s="176"/>
      <c r="N11" s="176"/>
      <c r="O11" s="176"/>
      <c r="P11" s="176"/>
      <c r="Q11" s="176"/>
      <c r="R11" s="176"/>
      <c r="S11" s="176"/>
      <c r="T11" s="176"/>
      <c r="U11" s="176"/>
      <c r="V11" s="176"/>
      <c r="W11" s="176"/>
      <c r="X11" s="176"/>
      <c r="Y11" s="176"/>
      <c r="Z11" s="176"/>
      <c r="AA11" s="176"/>
    </row>
    <row r="12" spans="1:27" ht="15" customHeight="1" x14ac:dyDescent="0.25">
      <c r="A12" s="350" t="s">
        <v>107</v>
      </c>
      <c r="B12" s="316"/>
      <c r="C12" s="316"/>
      <c r="D12" s="351">
        <f>'Cost Estimate'!E12</f>
        <v>0</v>
      </c>
      <c r="E12" s="352"/>
      <c r="F12" s="320" t="s">
        <v>108</v>
      </c>
      <c r="G12" s="321"/>
      <c r="H12" s="321"/>
      <c r="I12" s="321"/>
      <c r="J12" s="353">
        <f>'Cost Estimate'!K12</f>
        <v>0</v>
      </c>
      <c r="K12" s="354"/>
      <c r="M12" s="341"/>
      <c r="N12" s="341"/>
      <c r="O12" s="341"/>
      <c r="P12" s="341"/>
      <c r="Q12" s="341"/>
      <c r="R12" s="341"/>
      <c r="S12" s="341"/>
      <c r="T12" s="341"/>
      <c r="U12" s="341"/>
      <c r="V12" s="341"/>
      <c r="W12" s="341"/>
      <c r="X12" s="341"/>
      <c r="Y12" s="341"/>
      <c r="Z12" s="341"/>
      <c r="AA12" s="341"/>
    </row>
    <row r="13" spans="1:27" ht="6.75" customHeight="1" x14ac:dyDescent="0.25">
      <c r="A13" s="342"/>
      <c r="B13" s="270"/>
      <c r="C13" s="270"/>
      <c r="D13" s="270"/>
      <c r="E13" s="270"/>
      <c r="F13" s="270"/>
      <c r="G13" s="270"/>
      <c r="H13" s="270"/>
      <c r="I13" s="270"/>
      <c r="J13" s="270"/>
      <c r="K13" s="343"/>
      <c r="M13" s="176"/>
      <c r="N13" s="176"/>
      <c r="O13" s="176"/>
      <c r="P13" s="176"/>
      <c r="Q13" s="176"/>
      <c r="R13" s="176"/>
      <c r="S13" s="176"/>
      <c r="T13" s="176"/>
      <c r="U13" s="176"/>
      <c r="V13" s="176"/>
      <c r="W13" s="176"/>
      <c r="X13" s="176"/>
      <c r="Y13" s="176"/>
      <c r="Z13" s="176"/>
      <c r="AA13" s="176"/>
    </row>
    <row r="14" spans="1:27" ht="14.45" customHeight="1" x14ac:dyDescent="0.25">
      <c r="A14" s="350" t="s">
        <v>109</v>
      </c>
      <c r="B14" s="316"/>
      <c r="C14" s="316"/>
      <c r="D14" s="351">
        <f>'Cost Estimate'!E14</f>
        <v>0</v>
      </c>
      <c r="E14" s="355"/>
      <c r="F14" s="321" t="s">
        <v>59</v>
      </c>
      <c r="G14" s="321"/>
      <c r="H14" s="321"/>
      <c r="I14" s="321"/>
      <c r="J14" s="353">
        <f>'Cost Estimate'!K14</f>
        <v>0</v>
      </c>
      <c r="K14" s="354"/>
      <c r="M14" s="341"/>
      <c r="N14" s="341"/>
      <c r="O14" s="341"/>
      <c r="P14" s="341"/>
      <c r="Q14" s="341"/>
      <c r="R14" s="341"/>
      <c r="S14" s="341"/>
      <c r="T14" s="341"/>
      <c r="U14" s="341"/>
      <c r="V14" s="341"/>
      <c r="W14" s="341"/>
      <c r="X14" s="341"/>
      <c r="Y14" s="341"/>
      <c r="Z14" s="341"/>
      <c r="AA14" s="341"/>
    </row>
    <row r="15" spans="1:27" ht="13.5" thickBot="1" x14ac:dyDescent="0.3">
      <c r="A15" s="158"/>
      <c r="B15" s="159"/>
      <c r="C15" s="159"/>
      <c r="D15" s="159"/>
      <c r="E15" s="159"/>
      <c r="F15" s="159"/>
      <c r="G15" s="159"/>
      <c r="H15" s="159"/>
      <c r="I15" s="159"/>
      <c r="J15" s="159"/>
      <c r="K15" s="160"/>
      <c r="M15" s="176"/>
      <c r="N15" s="176"/>
      <c r="O15" s="176"/>
      <c r="P15" s="176"/>
      <c r="Q15" s="176"/>
      <c r="R15" s="176"/>
      <c r="S15" s="176"/>
      <c r="T15" s="176"/>
      <c r="U15" s="176"/>
      <c r="V15" s="176"/>
      <c r="W15" s="176"/>
      <c r="X15" s="176"/>
      <c r="Y15" s="176"/>
      <c r="Z15" s="176"/>
      <c r="AA15" s="176"/>
    </row>
    <row r="16" spans="1:27" s="87" customFormat="1" x14ac:dyDescent="0.25">
      <c r="A16" s="161">
        <v>1</v>
      </c>
      <c r="B16" s="162" t="s">
        <v>112</v>
      </c>
      <c r="C16" s="163"/>
      <c r="D16" s="163"/>
      <c r="E16" s="163"/>
      <c r="F16" s="163"/>
      <c r="G16" s="163"/>
      <c r="H16" s="163"/>
      <c r="I16" s="163"/>
      <c r="J16" s="163"/>
      <c r="K16" s="164"/>
      <c r="M16" s="177"/>
      <c r="N16" s="177"/>
      <c r="O16" s="177"/>
      <c r="P16" s="177"/>
      <c r="Q16" s="177"/>
      <c r="R16" s="177"/>
      <c r="S16" s="177"/>
      <c r="T16" s="177"/>
      <c r="U16" s="177"/>
      <c r="V16" s="177"/>
      <c r="W16" s="177"/>
      <c r="X16" s="177"/>
      <c r="Y16" s="177"/>
      <c r="Z16" s="177"/>
      <c r="AA16" s="177"/>
    </row>
    <row r="17" spans="1:27" ht="15" customHeight="1" x14ac:dyDescent="0.25">
      <c r="A17" s="129"/>
      <c r="B17" s="165">
        <v>1.1000000000000001</v>
      </c>
      <c r="C17" s="356" t="s">
        <v>99</v>
      </c>
      <c r="D17" s="357"/>
      <c r="E17" s="358"/>
      <c r="F17" s="359">
        <v>1</v>
      </c>
      <c r="G17" s="359"/>
      <c r="H17" s="88" t="s">
        <v>41</v>
      </c>
      <c r="I17" s="124">
        <f>'Cost Estimate'!K34</f>
        <v>0</v>
      </c>
      <c r="J17" s="216">
        <f>F17*I17</f>
        <v>0</v>
      </c>
      <c r="K17" s="360"/>
      <c r="M17" s="341"/>
      <c r="N17" s="341"/>
      <c r="O17" s="341"/>
      <c r="P17" s="341"/>
      <c r="Q17" s="341"/>
      <c r="R17" s="341"/>
      <c r="S17" s="341"/>
      <c r="T17" s="341"/>
      <c r="U17" s="341"/>
      <c r="V17" s="341"/>
      <c r="W17" s="341"/>
      <c r="X17" s="341"/>
      <c r="Y17" s="341"/>
      <c r="Z17" s="341"/>
      <c r="AA17" s="341"/>
    </row>
    <row r="18" spans="1:27" ht="15" customHeight="1" x14ac:dyDescent="0.25">
      <c r="A18" s="129"/>
      <c r="B18" s="165">
        <v>1.2</v>
      </c>
      <c r="C18" s="356" t="s">
        <v>100</v>
      </c>
      <c r="D18" s="357"/>
      <c r="E18" s="358"/>
      <c r="F18" s="359">
        <v>1</v>
      </c>
      <c r="G18" s="359"/>
      <c r="H18" s="88" t="s">
        <v>41</v>
      </c>
      <c r="I18" s="124">
        <f>'Cost Estimate'!K35</f>
        <v>0</v>
      </c>
      <c r="J18" s="216">
        <f t="shared" ref="J18:J23" si="0">F18*I18</f>
        <v>0</v>
      </c>
      <c r="K18" s="360"/>
      <c r="M18" s="341"/>
      <c r="N18" s="341"/>
      <c r="O18" s="341"/>
      <c r="P18" s="341"/>
      <c r="Q18" s="341"/>
      <c r="R18" s="341"/>
      <c r="S18" s="341"/>
      <c r="T18" s="341"/>
      <c r="U18" s="341"/>
      <c r="V18" s="341"/>
      <c r="W18" s="341"/>
      <c r="X18" s="341"/>
      <c r="Y18" s="341"/>
      <c r="Z18" s="341"/>
      <c r="AA18" s="341"/>
    </row>
    <row r="19" spans="1:27" ht="15" customHeight="1" x14ac:dyDescent="0.25">
      <c r="A19" s="129"/>
      <c r="B19" s="165">
        <v>1.3</v>
      </c>
      <c r="C19" s="356" t="s">
        <v>101</v>
      </c>
      <c r="D19" s="357"/>
      <c r="E19" s="358"/>
      <c r="F19" s="359">
        <v>1</v>
      </c>
      <c r="G19" s="359"/>
      <c r="H19" s="88" t="s">
        <v>41</v>
      </c>
      <c r="I19" s="124">
        <f>'Cost Estimate'!K36</f>
        <v>0</v>
      </c>
      <c r="J19" s="216">
        <f t="shared" si="0"/>
        <v>0</v>
      </c>
      <c r="K19" s="360"/>
      <c r="M19" s="341"/>
      <c r="N19" s="341"/>
      <c r="O19" s="341"/>
      <c r="P19" s="341"/>
      <c r="Q19" s="341"/>
      <c r="R19" s="341"/>
      <c r="S19" s="341"/>
      <c r="T19" s="341"/>
      <c r="U19" s="341"/>
      <c r="V19" s="341"/>
      <c r="W19" s="341"/>
      <c r="X19" s="341"/>
      <c r="Y19" s="341"/>
      <c r="Z19" s="341"/>
      <c r="AA19" s="341"/>
    </row>
    <row r="20" spans="1:27" ht="15" customHeight="1" x14ac:dyDescent="0.25">
      <c r="A20" s="129"/>
      <c r="B20" s="165">
        <v>1.4</v>
      </c>
      <c r="C20" s="356" t="s">
        <v>102</v>
      </c>
      <c r="D20" s="357"/>
      <c r="E20" s="358"/>
      <c r="F20" s="359">
        <v>1</v>
      </c>
      <c r="G20" s="359"/>
      <c r="H20" s="88" t="s">
        <v>41</v>
      </c>
      <c r="I20" s="124">
        <f>'Cost Estimate'!K37</f>
        <v>0</v>
      </c>
      <c r="J20" s="216">
        <f t="shared" si="0"/>
        <v>0</v>
      </c>
      <c r="K20" s="360"/>
      <c r="M20" s="341"/>
      <c r="N20" s="341"/>
      <c r="O20" s="341"/>
      <c r="P20" s="341"/>
      <c r="Q20" s="341"/>
      <c r="R20" s="341"/>
      <c r="S20" s="341"/>
      <c r="T20" s="341"/>
      <c r="U20" s="341"/>
      <c r="V20" s="341"/>
      <c r="W20" s="341"/>
      <c r="X20" s="341"/>
      <c r="Y20" s="341"/>
      <c r="Z20" s="341"/>
      <c r="AA20" s="341"/>
    </row>
    <row r="21" spans="1:27" ht="15" customHeight="1" x14ac:dyDescent="0.25">
      <c r="A21" s="129"/>
      <c r="B21" s="165">
        <v>1.5</v>
      </c>
      <c r="C21" s="356" t="s">
        <v>103</v>
      </c>
      <c r="D21" s="357"/>
      <c r="E21" s="358"/>
      <c r="F21" s="359">
        <v>1</v>
      </c>
      <c r="G21" s="359"/>
      <c r="H21" s="88" t="s">
        <v>41</v>
      </c>
      <c r="I21" s="124">
        <f>'Cost Estimate'!K38</f>
        <v>0</v>
      </c>
      <c r="J21" s="216">
        <f t="shared" si="0"/>
        <v>0</v>
      </c>
      <c r="K21" s="360"/>
      <c r="M21" s="341"/>
      <c r="N21" s="341"/>
      <c r="O21" s="341"/>
      <c r="P21" s="341"/>
      <c r="Q21" s="341"/>
      <c r="R21" s="341"/>
      <c r="S21" s="341"/>
      <c r="T21" s="341"/>
      <c r="U21" s="341"/>
      <c r="V21" s="341"/>
      <c r="W21" s="341"/>
      <c r="X21" s="341"/>
      <c r="Y21" s="341"/>
      <c r="Z21" s="341"/>
      <c r="AA21" s="341"/>
    </row>
    <row r="22" spans="1:27" ht="15" customHeight="1" x14ac:dyDescent="0.25">
      <c r="A22" s="129"/>
      <c r="B22" s="165">
        <v>1.6</v>
      </c>
      <c r="C22" s="356" t="s">
        <v>104</v>
      </c>
      <c r="D22" s="357"/>
      <c r="E22" s="358"/>
      <c r="F22" s="359">
        <v>1</v>
      </c>
      <c r="G22" s="359"/>
      <c r="H22" s="88" t="s">
        <v>41</v>
      </c>
      <c r="I22" s="124">
        <f>'Cost Estimate'!K30+'Cost Estimate'!K39+'Cost Estimate'!K45+'Cost Estimate'!K49+'Cost Estimate'!K56</f>
        <v>0</v>
      </c>
      <c r="J22" s="216">
        <f t="shared" si="0"/>
        <v>0</v>
      </c>
      <c r="K22" s="360"/>
      <c r="M22" s="341"/>
      <c r="N22" s="341"/>
      <c r="O22" s="341"/>
      <c r="P22" s="341"/>
      <c r="Q22" s="341"/>
      <c r="R22" s="341"/>
      <c r="S22" s="341"/>
      <c r="T22" s="341"/>
      <c r="U22" s="341"/>
      <c r="V22" s="341"/>
      <c r="W22" s="341"/>
      <c r="X22" s="341"/>
      <c r="Y22" s="341"/>
      <c r="Z22" s="341"/>
      <c r="AA22" s="341"/>
    </row>
    <row r="23" spans="1:27" ht="15" customHeight="1" x14ac:dyDescent="0.25">
      <c r="A23" s="129"/>
      <c r="B23" s="165">
        <v>1.7</v>
      </c>
      <c r="C23" s="356" t="s">
        <v>105</v>
      </c>
      <c r="D23" s="357"/>
      <c r="E23" s="358"/>
      <c r="F23" s="359">
        <v>1</v>
      </c>
      <c r="G23" s="359"/>
      <c r="H23" s="88" t="s">
        <v>41</v>
      </c>
      <c r="I23" s="124">
        <f>'Cost Estimate'!K40</f>
        <v>0</v>
      </c>
      <c r="J23" s="216">
        <f t="shared" si="0"/>
        <v>0</v>
      </c>
      <c r="K23" s="360"/>
      <c r="M23" s="341"/>
      <c r="N23" s="341"/>
      <c r="O23" s="341"/>
      <c r="P23" s="341"/>
      <c r="Q23" s="341"/>
      <c r="R23" s="341"/>
      <c r="S23" s="341"/>
      <c r="T23" s="341"/>
      <c r="U23" s="341"/>
      <c r="V23" s="341"/>
      <c r="W23" s="341"/>
      <c r="X23" s="341"/>
      <c r="Y23" s="341"/>
      <c r="Z23" s="341"/>
      <c r="AA23" s="341"/>
    </row>
    <row r="24" spans="1:27" ht="6" customHeight="1" x14ac:dyDescent="0.25">
      <c r="A24" s="129"/>
      <c r="B24" s="361"/>
      <c r="C24" s="362"/>
      <c r="D24" s="362"/>
      <c r="E24" s="362"/>
      <c r="F24" s="362"/>
      <c r="G24" s="362"/>
      <c r="H24" s="362"/>
      <c r="I24" s="362"/>
      <c r="J24" s="362"/>
      <c r="K24" s="363"/>
    </row>
    <row r="25" spans="1:27" ht="15" customHeight="1" x14ac:dyDescent="0.25">
      <c r="A25" s="129"/>
      <c r="B25" s="364" t="s">
        <v>113</v>
      </c>
      <c r="C25" s="365"/>
      <c r="D25" s="365"/>
      <c r="E25" s="365"/>
      <c r="F25" s="365"/>
      <c r="G25" s="365"/>
      <c r="H25" s="365"/>
      <c r="I25" s="366"/>
      <c r="J25" s="223">
        <f>SUM(J17:K23)</f>
        <v>0</v>
      </c>
      <c r="K25" s="367"/>
    </row>
    <row r="26" spans="1:27" ht="15" customHeight="1" x14ac:dyDescent="0.25">
      <c r="A26" s="129"/>
      <c r="B26" s="364" t="s">
        <v>121</v>
      </c>
      <c r="C26" s="365"/>
      <c r="D26" s="365"/>
      <c r="E26" s="365"/>
      <c r="F26" s="365"/>
      <c r="G26" s="365"/>
      <c r="H26" s="365"/>
      <c r="I26" s="366"/>
      <c r="J26" s="370">
        <f>SUM('Cost Estimate'!K61:L61)</f>
        <v>0</v>
      </c>
      <c r="K26" s="371"/>
      <c r="M26" s="341"/>
      <c r="N26" s="341"/>
      <c r="O26" s="341"/>
      <c r="P26" s="341"/>
      <c r="Q26" s="341"/>
      <c r="R26" s="341"/>
      <c r="S26" s="341"/>
      <c r="T26" s="341"/>
      <c r="U26" s="341"/>
      <c r="V26" s="341"/>
      <c r="W26" s="341"/>
      <c r="X26" s="341"/>
      <c r="Y26" s="341"/>
      <c r="Z26" s="341"/>
      <c r="AA26" s="341"/>
    </row>
    <row r="27" spans="1:27" ht="15" customHeight="1" x14ac:dyDescent="0.25">
      <c r="A27" s="129"/>
      <c r="B27" s="364" t="s">
        <v>122</v>
      </c>
      <c r="C27" s="365"/>
      <c r="D27" s="365"/>
      <c r="E27" s="365"/>
      <c r="F27" s="365"/>
      <c r="G27" s="365"/>
      <c r="H27" s="365"/>
      <c r="I27" s="366"/>
      <c r="J27" s="370">
        <f>SUM('Cost Estimate'!K62:L62)</f>
        <v>0</v>
      </c>
      <c r="K27" s="371"/>
      <c r="M27" s="341"/>
      <c r="N27" s="341"/>
      <c r="O27" s="341"/>
      <c r="P27" s="341"/>
      <c r="Q27" s="341"/>
      <c r="R27" s="341"/>
      <c r="S27" s="341"/>
      <c r="T27" s="341"/>
      <c r="U27" s="341"/>
      <c r="V27" s="341"/>
      <c r="W27" s="341"/>
      <c r="X27" s="341"/>
      <c r="Y27" s="341"/>
      <c r="Z27" s="341"/>
      <c r="AA27" s="341"/>
    </row>
    <row r="28" spans="1:27" ht="15" customHeight="1" x14ac:dyDescent="0.25">
      <c r="A28" s="129"/>
      <c r="B28" s="364" t="s">
        <v>123</v>
      </c>
      <c r="C28" s="365"/>
      <c r="D28" s="365"/>
      <c r="E28" s="365"/>
      <c r="F28" s="365"/>
      <c r="G28" s="365"/>
      <c r="H28" s="365"/>
      <c r="I28" s="366"/>
      <c r="J28" s="372"/>
      <c r="K28" s="373"/>
      <c r="M28" s="341"/>
      <c r="N28" s="341"/>
      <c r="O28" s="341"/>
      <c r="P28" s="341"/>
      <c r="Q28" s="341"/>
      <c r="R28" s="341"/>
      <c r="S28" s="341"/>
      <c r="T28" s="341"/>
    </row>
    <row r="29" spans="1:27" ht="5.25" customHeight="1" x14ac:dyDescent="0.25">
      <c r="A29" s="129"/>
      <c r="B29" s="178"/>
      <c r="C29" s="179"/>
      <c r="D29" s="179"/>
      <c r="E29" s="179"/>
      <c r="F29" s="179"/>
      <c r="G29" s="179"/>
      <c r="H29" s="179"/>
      <c r="I29" s="179"/>
      <c r="J29" s="180"/>
      <c r="K29" s="181"/>
    </row>
    <row r="30" spans="1:27" ht="15" customHeight="1" thickBot="1" x14ac:dyDescent="0.3">
      <c r="A30" s="129"/>
      <c r="B30" s="364" t="s">
        <v>124</v>
      </c>
      <c r="C30" s="365"/>
      <c r="D30" s="365"/>
      <c r="E30" s="365"/>
      <c r="F30" s="365"/>
      <c r="G30" s="365"/>
      <c r="H30" s="365"/>
      <c r="I30" s="366"/>
      <c r="J30" s="223">
        <f>SUM(J25:K28)</f>
        <v>0</v>
      </c>
      <c r="K30" s="367"/>
    </row>
    <row r="31" spans="1:27" ht="6.75" customHeight="1" x14ac:dyDescent="0.25">
      <c r="A31" s="166"/>
      <c r="B31" s="167"/>
      <c r="C31" s="168"/>
      <c r="D31" s="167"/>
      <c r="E31" s="167"/>
      <c r="F31" s="167"/>
      <c r="G31" s="167"/>
      <c r="H31" s="167"/>
      <c r="I31" s="167"/>
      <c r="J31" s="167"/>
      <c r="K31" s="169"/>
    </row>
    <row r="32" spans="1:27" ht="53.25" customHeight="1" thickBot="1" x14ac:dyDescent="0.3">
      <c r="A32" s="170" t="s">
        <v>17</v>
      </c>
      <c r="B32" s="368" t="s">
        <v>110</v>
      </c>
      <c r="C32" s="368"/>
      <c r="D32" s="368"/>
      <c r="E32" s="368"/>
      <c r="F32" s="368"/>
      <c r="G32" s="368"/>
      <c r="H32" s="368"/>
      <c r="I32" s="368"/>
      <c r="J32" s="368"/>
      <c r="K32" s="369"/>
    </row>
    <row r="33" spans="2:11" ht="11.1" customHeight="1" x14ac:dyDescent="0.25">
      <c r="B33" s="195"/>
      <c r="C33" s="195"/>
      <c r="D33" s="195"/>
      <c r="E33" s="195"/>
      <c r="F33" s="195"/>
      <c r="G33" s="195"/>
      <c r="H33" s="195"/>
      <c r="I33" s="195"/>
      <c r="J33" s="195"/>
      <c r="K33" s="195"/>
    </row>
    <row r="34" spans="2:11" x14ac:dyDescent="0.25">
      <c r="B34" s="195"/>
      <c r="C34" s="195"/>
      <c r="D34" s="195"/>
      <c r="E34" s="195"/>
      <c r="F34" s="195"/>
      <c r="G34" s="195"/>
      <c r="H34" s="195"/>
      <c r="I34" s="195"/>
      <c r="J34" s="195"/>
      <c r="K34" s="195"/>
    </row>
    <row r="35" spans="2:11" ht="12" customHeight="1" x14ac:dyDescent="0.25">
      <c r="B35" s="195"/>
      <c r="C35" s="195"/>
      <c r="D35" s="195"/>
      <c r="E35" s="195"/>
      <c r="F35" s="195"/>
      <c r="G35" s="195"/>
      <c r="H35" s="195"/>
      <c r="I35" s="195"/>
      <c r="J35" s="195"/>
      <c r="K35" s="195"/>
    </row>
  </sheetData>
  <sheetProtection algorithmName="SHA-512" hashValue="hncMEjeR+UDYfLVTbAgV2YxPfIL3oub4NE6ImcWRydrc7jVXan3BEJQVvrUxvoQklKVqbMBhZK8ywjVG+hvI4g==" saltValue="PgCup/QeXf5pRVrgjwnFyQ==" spinCount="100000" sheet="1" selectLockedCells="1"/>
  <mergeCells count="68">
    <mergeCell ref="M26:AA26"/>
    <mergeCell ref="B27:I27"/>
    <mergeCell ref="J27:K27"/>
    <mergeCell ref="M27:AA27"/>
    <mergeCell ref="B28:I28"/>
    <mergeCell ref="J28:K28"/>
    <mergeCell ref="M28:T28"/>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M8:AA8"/>
    <mergeCell ref="M10:AA10"/>
    <mergeCell ref="M12:AA12"/>
    <mergeCell ref="M14:AA14"/>
    <mergeCell ref="M17:AA17"/>
    <mergeCell ref="M23:AA23"/>
    <mergeCell ref="M18:AA18"/>
    <mergeCell ref="M19:AA19"/>
    <mergeCell ref="M20:AA20"/>
    <mergeCell ref="M21:AA21"/>
    <mergeCell ref="M22:AA2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V119"/>
  <sheetViews>
    <sheetView showZeros="0" zoomScaleNormal="100" zoomScaleSheetLayoutView="100" workbookViewId="0">
      <selection activeCell="G71" sqref="G71:L71"/>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12.42578125" style="1" customWidth="1"/>
    <col min="15" max="16384" width="9.140625" style="1"/>
  </cols>
  <sheetData>
    <row r="2" spans="2:22" ht="15.75" customHeight="1" x14ac:dyDescent="0.25">
      <c r="B2" s="277" t="s">
        <v>57</v>
      </c>
      <c r="C2" s="277"/>
      <c r="D2" s="277"/>
      <c r="E2" s="277"/>
      <c r="F2" s="277"/>
      <c r="G2" s="277"/>
      <c r="H2" s="277"/>
      <c r="I2" s="277"/>
      <c r="J2" s="277"/>
      <c r="K2" s="137"/>
      <c r="L2" s="137"/>
    </row>
    <row r="3" spans="2:22" ht="15" customHeight="1" x14ac:dyDescent="0.25">
      <c r="B3" s="277"/>
      <c r="C3" s="277"/>
      <c r="D3" s="277"/>
      <c r="E3" s="277"/>
      <c r="F3" s="277"/>
      <c r="G3" s="277"/>
      <c r="H3" s="277"/>
      <c r="I3" s="277"/>
      <c r="J3" s="277"/>
      <c r="K3" s="137"/>
      <c r="L3" s="137"/>
    </row>
    <row r="4" spans="2:22" ht="15" customHeight="1" x14ac:dyDescent="0.25">
      <c r="B4" s="277"/>
      <c r="C4" s="277"/>
      <c r="D4" s="277"/>
      <c r="E4" s="277"/>
      <c r="F4" s="277"/>
      <c r="G4" s="277"/>
      <c r="H4" s="277"/>
      <c r="I4" s="277"/>
      <c r="J4" s="277"/>
      <c r="K4" s="137"/>
      <c r="L4" s="137"/>
    </row>
    <row r="5" spans="2:22" ht="6" customHeight="1" x14ac:dyDescent="0.25">
      <c r="B5" s="277"/>
      <c r="C5" s="277"/>
      <c r="D5" s="277"/>
      <c r="E5" s="277"/>
      <c r="F5" s="277"/>
      <c r="G5" s="277"/>
      <c r="H5" s="277"/>
      <c r="I5" s="277"/>
      <c r="J5" s="277"/>
      <c r="K5" s="137"/>
      <c r="L5" s="137"/>
    </row>
    <row r="6" spans="2:22" ht="13.5" thickBot="1" x14ac:dyDescent="0.3">
      <c r="B6" s="195"/>
      <c r="C6" s="195"/>
      <c r="D6" s="195"/>
      <c r="E6" s="195"/>
      <c r="F6" s="195"/>
      <c r="G6" s="195"/>
      <c r="H6" s="195"/>
      <c r="I6" s="195"/>
      <c r="J6" s="195"/>
      <c r="K6" s="195"/>
      <c r="L6" s="195"/>
    </row>
    <row r="7" spans="2:22" ht="15" customHeight="1" x14ac:dyDescent="0.25">
      <c r="B7" s="377" t="s">
        <v>7</v>
      </c>
      <c r="C7" s="378"/>
      <c r="D7" s="378"/>
      <c r="E7" s="379">
        <f>'Cost Estimate'!E8</f>
        <v>0</v>
      </c>
      <c r="F7" s="379"/>
      <c r="G7" s="379"/>
      <c r="H7" s="379"/>
      <c r="I7" s="379"/>
      <c r="J7" s="379"/>
      <c r="K7" s="379"/>
      <c r="L7" s="380"/>
      <c r="N7" s="374"/>
      <c r="O7" s="374"/>
      <c r="P7" s="374"/>
      <c r="Q7" s="374"/>
      <c r="R7" s="374"/>
      <c r="S7" s="374"/>
      <c r="T7" s="374"/>
      <c r="U7" s="374"/>
      <c r="V7" s="374"/>
    </row>
    <row r="8" spans="2:22" ht="6.75" customHeight="1" x14ac:dyDescent="0.25">
      <c r="B8" s="5"/>
      <c r="L8" s="2"/>
    </row>
    <row r="9" spans="2:22" ht="15" customHeight="1" x14ac:dyDescent="0.25">
      <c r="B9" s="332" t="s">
        <v>74</v>
      </c>
      <c r="C9" s="333"/>
      <c r="D9" s="333"/>
      <c r="E9" s="381">
        <f>'Cost Estimate'!E10</f>
        <v>0</v>
      </c>
      <c r="F9" s="381"/>
      <c r="G9" s="381"/>
      <c r="H9" s="381"/>
      <c r="I9" s="381"/>
      <c r="J9" s="381"/>
      <c r="K9" s="381"/>
      <c r="L9" s="382"/>
      <c r="N9" s="374"/>
      <c r="O9" s="374"/>
      <c r="P9" s="374"/>
      <c r="Q9" s="374"/>
      <c r="R9" s="374"/>
      <c r="S9" s="374"/>
      <c r="T9" s="374"/>
      <c r="U9" s="374"/>
      <c r="V9" s="374"/>
    </row>
    <row r="10" spans="2:22" ht="6.75" customHeight="1" x14ac:dyDescent="0.25">
      <c r="B10" s="5"/>
      <c r="L10" s="2"/>
    </row>
    <row r="11" spans="2:22" ht="15" customHeight="1" x14ac:dyDescent="0.25">
      <c r="B11" s="332" t="s">
        <v>85</v>
      </c>
      <c r="C11" s="333"/>
      <c r="D11" s="333"/>
      <c r="E11" s="381">
        <f>'Cost Estimate'!E12</f>
        <v>0</v>
      </c>
      <c r="F11" s="381"/>
      <c r="G11" s="381"/>
      <c r="H11" s="381"/>
      <c r="I11" s="381"/>
      <c r="J11" s="381"/>
      <c r="K11" s="381"/>
      <c r="L11" s="382"/>
      <c r="N11" s="374"/>
      <c r="O11" s="374"/>
      <c r="P11" s="374"/>
      <c r="Q11" s="374"/>
      <c r="R11" s="374"/>
      <c r="S11" s="374"/>
      <c r="T11" s="374"/>
      <c r="U11" s="374"/>
      <c r="V11" s="374"/>
    </row>
    <row r="12" spans="2:22" ht="6.75" customHeight="1" x14ac:dyDescent="0.25">
      <c r="B12" s="5"/>
      <c r="L12" s="2"/>
    </row>
    <row r="13" spans="2:22" ht="15" customHeight="1" x14ac:dyDescent="0.25">
      <c r="B13" s="332" t="s">
        <v>0</v>
      </c>
      <c r="C13" s="333"/>
      <c r="D13" s="333"/>
      <c r="E13" s="381">
        <f>'Cost Estimate'!E14</f>
        <v>0</v>
      </c>
      <c r="F13" s="381"/>
      <c r="G13" s="381"/>
      <c r="H13" s="381"/>
      <c r="I13" s="381"/>
      <c r="J13" s="381"/>
      <c r="K13" s="381"/>
      <c r="L13" s="382"/>
      <c r="N13" s="374"/>
      <c r="O13" s="374"/>
      <c r="P13" s="374"/>
      <c r="Q13" s="374"/>
      <c r="R13" s="374"/>
      <c r="S13" s="374"/>
      <c r="T13" s="374"/>
      <c r="U13" s="374"/>
      <c r="V13" s="374"/>
    </row>
    <row r="14" spans="2:22" ht="6.75" customHeight="1" x14ac:dyDescent="0.25">
      <c r="B14" s="5"/>
      <c r="L14" s="2"/>
    </row>
    <row r="15" spans="2:22" ht="15" x14ac:dyDescent="0.25">
      <c r="B15" s="332" t="s">
        <v>84</v>
      </c>
      <c r="C15" s="333"/>
      <c r="D15" s="333"/>
      <c r="E15" s="381">
        <f>'Cost Estimate'!K10</f>
        <v>0</v>
      </c>
      <c r="F15" s="381"/>
      <c r="G15" s="381"/>
      <c r="H15" s="381"/>
      <c r="I15" s="381"/>
      <c r="J15" s="381"/>
      <c r="K15" s="381"/>
      <c r="L15" s="382"/>
      <c r="N15" s="374"/>
      <c r="O15" s="374"/>
      <c r="P15" s="374"/>
      <c r="Q15" s="374"/>
      <c r="R15" s="374"/>
      <c r="S15" s="374"/>
      <c r="T15" s="374"/>
      <c r="U15" s="374"/>
      <c r="V15" s="374"/>
    </row>
    <row r="16" spans="2:22" ht="6.75" customHeight="1" thickBot="1" x14ac:dyDescent="0.3">
      <c r="B16" s="3"/>
      <c r="C16" s="8"/>
      <c r="D16" s="8"/>
      <c r="E16" s="8"/>
      <c r="F16" s="8"/>
      <c r="G16" s="8"/>
      <c r="H16" s="8"/>
      <c r="I16" s="8"/>
      <c r="J16" s="8"/>
      <c r="K16" s="8"/>
      <c r="L16" s="11"/>
    </row>
    <row r="17" spans="2:22" s="87" customFormat="1" ht="15" customHeight="1" x14ac:dyDescent="0.25">
      <c r="B17" s="383">
        <v>1</v>
      </c>
      <c r="C17" s="313" t="s">
        <v>8</v>
      </c>
      <c r="D17" s="313"/>
      <c r="E17" s="313"/>
      <c r="F17" s="313"/>
      <c r="G17" s="313"/>
      <c r="H17" s="313"/>
      <c r="I17" s="313"/>
      <c r="J17" s="313"/>
      <c r="K17" s="313"/>
      <c r="L17" s="314"/>
    </row>
    <row r="18" spans="2:22" ht="15" customHeight="1" x14ac:dyDescent="0.25">
      <c r="B18" s="384"/>
      <c r="C18" s="411"/>
      <c r="D18" s="412"/>
      <c r="E18" s="412"/>
      <c r="F18" s="412"/>
      <c r="G18" s="412"/>
      <c r="H18" s="412"/>
      <c r="I18" s="412"/>
      <c r="J18" s="412"/>
      <c r="K18" s="412"/>
      <c r="L18" s="413"/>
      <c r="N18" s="374"/>
      <c r="O18" s="374"/>
      <c r="P18" s="374"/>
      <c r="Q18" s="374"/>
      <c r="R18" s="374"/>
      <c r="S18" s="374"/>
      <c r="T18" s="374"/>
      <c r="U18" s="374"/>
      <c r="V18" s="374"/>
    </row>
    <row r="19" spans="2:22" ht="15.75" customHeight="1" x14ac:dyDescent="0.25">
      <c r="B19" s="384"/>
      <c r="C19" s="414"/>
      <c r="D19" s="415"/>
      <c r="E19" s="415"/>
      <c r="F19" s="415"/>
      <c r="G19" s="415"/>
      <c r="H19" s="415"/>
      <c r="I19" s="415"/>
      <c r="J19" s="415"/>
      <c r="K19" s="415"/>
      <c r="L19" s="416"/>
    </row>
    <row r="20" spans="2:22" ht="15" customHeight="1" x14ac:dyDescent="0.25">
      <c r="B20" s="384"/>
      <c r="C20" s="414"/>
      <c r="D20" s="415"/>
      <c r="E20" s="415"/>
      <c r="F20" s="415"/>
      <c r="G20" s="415"/>
      <c r="H20" s="415"/>
      <c r="I20" s="415"/>
      <c r="J20" s="415"/>
      <c r="K20" s="415"/>
      <c r="L20" s="416"/>
    </row>
    <row r="21" spans="2:22" ht="15" customHeight="1" x14ac:dyDescent="0.25">
      <c r="B21" s="384"/>
      <c r="C21" s="414"/>
      <c r="D21" s="415"/>
      <c r="E21" s="415"/>
      <c r="F21" s="415"/>
      <c r="G21" s="415"/>
      <c r="H21" s="415"/>
      <c r="I21" s="415"/>
      <c r="J21" s="415"/>
      <c r="K21" s="415"/>
      <c r="L21" s="416"/>
    </row>
    <row r="22" spans="2:22" ht="15" customHeight="1" x14ac:dyDescent="0.25">
      <c r="B22" s="384"/>
      <c r="C22" s="414"/>
      <c r="D22" s="415"/>
      <c r="E22" s="415"/>
      <c r="F22" s="415"/>
      <c r="G22" s="415"/>
      <c r="H22" s="415"/>
      <c r="I22" s="415"/>
      <c r="J22" s="415"/>
      <c r="K22" s="415"/>
      <c r="L22" s="416"/>
    </row>
    <row r="23" spans="2:22" ht="15" customHeight="1" x14ac:dyDescent="0.25">
      <c r="B23" s="384"/>
      <c r="C23" s="414"/>
      <c r="D23" s="415"/>
      <c r="E23" s="415"/>
      <c r="F23" s="415"/>
      <c r="G23" s="415"/>
      <c r="H23" s="415"/>
      <c r="I23" s="415"/>
      <c r="J23" s="415"/>
      <c r="K23" s="415"/>
      <c r="L23" s="416"/>
    </row>
    <row r="24" spans="2:22" ht="14.25" customHeight="1" x14ac:dyDescent="0.25">
      <c r="B24" s="384"/>
      <c r="C24" s="414"/>
      <c r="D24" s="415"/>
      <c r="E24" s="415"/>
      <c r="F24" s="415"/>
      <c r="G24" s="415"/>
      <c r="H24" s="415"/>
      <c r="I24" s="415"/>
      <c r="J24" s="415"/>
      <c r="K24" s="415"/>
      <c r="L24" s="416"/>
    </row>
    <row r="25" spans="2:22" ht="15" customHeight="1" x14ac:dyDescent="0.25">
      <c r="B25" s="384"/>
      <c r="C25" s="414"/>
      <c r="D25" s="415"/>
      <c r="E25" s="415"/>
      <c r="F25" s="415"/>
      <c r="G25" s="415"/>
      <c r="H25" s="415"/>
      <c r="I25" s="415"/>
      <c r="J25" s="415"/>
      <c r="K25" s="415"/>
      <c r="L25" s="416"/>
    </row>
    <row r="26" spans="2:22" ht="15" customHeight="1" x14ac:dyDescent="0.25">
      <c r="B26" s="384"/>
      <c r="C26" s="414"/>
      <c r="D26" s="415"/>
      <c r="E26" s="415"/>
      <c r="F26" s="415"/>
      <c r="G26" s="415"/>
      <c r="H26" s="415"/>
      <c r="I26" s="415"/>
      <c r="J26" s="415"/>
      <c r="K26" s="415"/>
      <c r="L26" s="416"/>
    </row>
    <row r="27" spans="2:22" ht="6.75" customHeight="1" x14ac:dyDescent="0.25">
      <c r="B27" s="385"/>
      <c r="C27" s="417"/>
      <c r="D27" s="418"/>
      <c r="E27" s="418"/>
      <c r="F27" s="418"/>
      <c r="G27" s="418"/>
      <c r="H27" s="418"/>
      <c r="I27" s="418"/>
      <c r="J27" s="418"/>
      <c r="K27" s="418"/>
      <c r="L27" s="419"/>
    </row>
    <row r="28" spans="2:22" s="87" customFormat="1" x14ac:dyDescent="0.25">
      <c r="B28" s="384">
        <v>2</v>
      </c>
      <c r="C28" s="375" t="s">
        <v>60</v>
      </c>
      <c r="D28" s="375"/>
      <c r="E28" s="375"/>
      <c r="F28" s="375"/>
      <c r="G28" s="375"/>
      <c r="H28" s="375"/>
      <c r="I28" s="375"/>
      <c r="J28" s="375"/>
      <c r="K28" s="375"/>
      <c r="L28" s="376"/>
    </row>
    <row r="29" spans="2:22" ht="15" customHeight="1" x14ac:dyDescent="0.25">
      <c r="B29" s="384"/>
      <c r="C29" s="391"/>
      <c r="D29" s="391"/>
      <c r="E29" s="391"/>
      <c r="F29" s="391"/>
      <c r="G29" s="391"/>
      <c r="H29" s="391"/>
      <c r="I29" s="391"/>
      <c r="J29" s="391"/>
      <c r="K29" s="391"/>
      <c r="L29" s="408"/>
      <c r="N29" s="193"/>
    </row>
    <row r="30" spans="2:22" x14ac:dyDescent="0.25">
      <c r="B30" s="384"/>
      <c r="C30" s="391"/>
      <c r="D30" s="391"/>
      <c r="E30" s="391"/>
      <c r="F30" s="391"/>
      <c r="G30" s="391"/>
      <c r="H30" s="391"/>
      <c r="I30" s="391"/>
      <c r="J30" s="391"/>
      <c r="K30" s="391"/>
      <c r="L30" s="408"/>
    </row>
    <row r="31" spans="2:22" x14ac:dyDescent="0.25">
      <c r="B31" s="384"/>
      <c r="C31" s="391"/>
      <c r="D31" s="391"/>
      <c r="E31" s="391"/>
      <c r="F31" s="391"/>
      <c r="G31" s="391"/>
      <c r="H31" s="391"/>
      <c r="I31" s="391"/>
      <c r="J31" s="391"/>
      <c r="K31" s="391"/>
      <c r="L31" s="408"/>
    </row>
    <row r="32" spans="2:22" x14ac:dyDescent="0.25">
      <c r="B32" s="384"/>
      <c r="C32" s="391"/>
      <c r="D32" s="391"/>
      <c r="E32" s="391"/>
      <c r="F32" s="391"/>
      <c r="G32" s="391"/>
      <c r="H32" s="391"/>
      <c r="I32" s="391"/>
      <c r="J32" s="391"/>
      <c r="K32" s="391"/>
      <c r="L32" s="408"/>
    </row>
    <row r="33" spans="2:19" s="87" customFormat="1" x14ac:dyDescent="0.25">
      <c r="B33" s="384"/>
      <c r="C33" s="391"/>
      <c r="D33" s="391"/>
      <c r="E33" s="391"/>
      <c r="F33" s="391"/>
      <c r="G33" s="391"/>
      <c r="H33" s="391"/>
      <c r="I33" s="391"/>
      <c r="J33" s="391"/>
      <c r="K33" s="391"/>
      <c r="L33" s="408"/>
    </row>
    <row r="34" spans="2:19" s="87" customFormat="1" x14ac:dyDescent="0.25">
      <c r="B34" s="384"/>
      <c r="C34" s="391"/>
      <c r="D34" s="391"/>
      <c r="E34" s="391"/>
      <c r="F34" s="391"/>
      <c r="G34" s="391"/>
      <c r="H34" s="391"/>
      <c r="I34" s="391"/>
      <c r="J34" s="391"/>
      <c r="K34" s="391"/>
      <c r="L34" s="408"/>
    </row>
    <row r="35" spans="2:19" ht="6.75" customHeight="1" x14ac:dyDescent="0.25">
      <c r="B35" s="385"/>
      <c r="C35" s="409"/>
      <c r="D35" s="409"/>
      <c r="E35" s="409"/>
      <c r="F35" s="409"/>
      <c r="G35" s="409"/>
      <c r="H35" s="409"/>
      <c r="I35" s="409"/>
      <c r="J35" s="409"/>
      <c r="K35" s="409"/>
      <c r="L35" s="410"/>
    </row>
    <row r="36" spans="2:19" s="87" customFormat="1" x14ac:dyDescent="0.25">
      <c r="B36" s="384">
        <v>3</v>
      </c>
      <c r="C36" s="375" t="s">
        <v>14</v>
      </c>
      <c r="D36" s="375"/>
      <c r="E36" s="375"/>
      <c r="F36" s="375"/>
      <c r="G36" s="375"/>
      <c r="H36" s="375"/>
      <c r="I36" s="375"/>
      <c r="J36" s="375"/>
      <c r="K36" s="375"/>
      <c r="L36" s="376"/>
    </row>
    <row r="37" spans="2:19" ht="15" customHeight="1" x14ac:dyDescent="0.25">
      <c r="B37" s="384"/>
      <c r="C37" s="391"/>
      <c r="D37" s="391"/>
      <c r="E37" s="391"/>
      <c r="F37" s="391"/>
      <c r="G37" s="391"/>
      <c r="H37" s="391"/>
      <c r="I37" s="391"/>
      <c r="J37" s="391"/>
      <c r="K37" s="391"/>
      <c r="L37" s="408"/>
      <c r="N37" s="374"/>
      <c r="O37" s="374"/>
      <c r="P37" s="374"/>
      <c r="Q37" s="374"/>
      <c r="R37" s="374"/>
      <c r="S37" s="374"/>
    </row>
    <row r="38" spans="2:19" ht="15" x14ac:dyDescent="0.25">
      <c r="B38" s="384"/>
      <c r="C38" s="391"/>
      <c r="D38" s="391"/>
      <c r="E38" s="391"/>
      <c r="F38" s="391"/>
      <c r="G38" s="391"/>
      <c r="H38" s="391"/>
      <c r="I38" s="391"/>
      <c r="J38" s="391"/>
      <c r="K38" s="391"/>
      <c r="L38" s="408"/>
      <c r="N38" s="193"/>
    </row>
    <row r="39" spans="2:19" x14ac:dyDescent="0.25">
      <c r="B39" s="384"/>
      <c r="C39" s="391"/>
      <c r="D39" s="391"/>
      <c r="E39" s="391"/>
      <c r="F39" s="391"/>
      <c r="G39" s="391"/>
      <c r="H39" s="391"/>
      <c r="I39" s="391"/>
      <c r="J39" s="391"/>
      <c r="K39" s="391"/>
      <c r="L39" s="408"/>
    </row>
    <row r="40" spans="2:19" x14ac:dyDescent="0.25">
      <c r="B40" s="384"/>
      <c r="C40" s="391"/>
      <c r="D40" s="391"/>
      <c r="E40" s="391"/>
      <c r="F40" s="391"/>
      <c r="G40" s="391"/>
      <c r="H40" s="391"/>
      <c r="I40" s="391"/>
      <c r="J40" s="391"/>
      <c r="K40" s="391"/>
      <c r="L40" s="408"/>
    </row>
    <row r="41" spans="2:19" s="87" customFormat="1" x14ac:dyDescent="0.25">
      <c r="B41" s="384"/>
      <c r="C41" s="391"/>
      <c r="D41" s="391"/>
      <c r="E41" s="391"/>
      <c r="F41" s="391"/>
      <c r="G41" s="391"/>
      <c r="H41" s="391"/>
      <c r="I41" s="391"/>
      <c r="J41" s="391"/>
      <c r="K41" s="391"/>
      <c r="L41" s="408"/>
    </row>
    <row r="42" spans="2:19" s="87" customFormat="1" x14ac:dyDescent="0.25">
      <c r="B42" s="384"/>
      <c r="C42" s="391"/>
      <c r="D42" s="391"/>
      <c r="E42" s="391"/>
      <c r="F42" s="391"/>
      <c r="G42" s="391"/>
      <c r="H42" s="391"/>
      <c r="I42" s="391"/>
      <c r="J42" s="391"/>
      <c r="K42" s="391"/>
      <c r="L42" s="408"/>
    </row>
    <row r="43" spans="2:19" ht="6.75" customHeight="1" x14ac:dyDescent="0.25">
      <c r="B43" s="385"/>
      <c r="C43" s="409"/>
      <c r="D43" s="409"/>
      <c r="E43" s="409"/>
      <c r="F43" s="409"/>
      <c r="G43" s="409"/>
      <c r="H43" s="409"/>
      <c r="I43" s="409"/>
      <c r="J43" s="409"/>
      <c r="K43" s="409"/>
      <c r="L43" s="410"/>
    </row>
    <row r="44" spans="2:19" s="87" customFormat="1" x14ac:dyDescent="0.25">
      <c r="B44" s="384">
        <v>4</v>
      </c>
      <c r="C44" s="375" t="s">
        <v>64</v>
      </c>
      <c r="D44" s="375"/>
      <c r="E44" s="375"/>
      <c r="F44" s="375"/>
      <c r="G44" s="375"/>
      <c r="H44" s="375"/>
      <c r="I44" s="375"/>
      <c r="J44" s="375"/>
      <c r="K44" s="375"/>
      <c r="L44" s="376"/>
    </row>
    <row r="45" spans="2:19" ht="15" customHeight="1" x14ac:dyDescent="0.25">
      <c r="B45" s="384"/>
      <c r="C45" s="391"/>
      <c r="D45" s="392"/>
      <c r="E45" s="392"/>
      <c r="F45" s="392"/>
      <c r="G45" s="392"/>
      <c r="H45" s="392"/>
      <c r="I45" s="392"/>
      <c r="J45" s="392"/>
      <c r="K45" s="392"/>
      <c r="L45" s="393"/>
      <c r="N45" s="374"/>
      <c r="O45" s="374"/>
      <c r="P45" s="374"/>
      <c r="Q45" s="374"/>
      <c r="R45" s="374"/>
    </row>
    <row r="46" spans="2:19" x14ac:dyDescent="0.25">
      <c r="B46" s="384"/>
      <c r="C46" s="392"/>
      <c r="D46" s="392"/>
      <c r="E46" s="392"/>
      <c r="F46" s="392"/>
      <c r="G46" s="392"/>
      <c r="H46" s="392"/>
      <c r="I46" s="392"/>
      <c r="J46" s="392"/>
      <c r="K46" s="392"/>
      <c r="L46" s="393"/>
    </row>
    <row r="47" spans="2:19" x14ac:dyDescent="0.25">
      <c r="B47" s="384"/>
      <c r="C47" s="392"/>
      <c r="D47" s="392"/>
      <c r="E47" s="392"/>
      <c r="F47" s="392"/>
      <c r="G47" s="392"/>
      <c r="H47" s="392"/>
      <c r="I47" s="392"/>
      <c r="J47" s="392"/>
      <c r="K47" s="392"/>
      <c r="L47" s="393"/>
    </row>
    <row r="48" spans="2:19" x14ac:dyDescent="0.25">
      <c r="B48" s="384"/>
      <c r="C48" s="392"/>
      <c r="D48" s="392"/>
      <c r="E48" s="392"/>
      <c r="F48" s="392"/>
      <c r="G48" s="392"/>
      <c r="H48" s="392"/>
      <c r="I48" s="392"/>
      <c r="J48" s="392"/>
      <c r="K48" s="392"/>
      <c r="L48" s="393"/>
    </row>
    <row r="49" spans="2:18" s="87" customFormat="1" x14ac:dyDescent="0.25">
      <c r="B49" s="384"/>
      <c r="C49" s="392"/>
      <c r="D49" s="392"/>
      <c r="E49" s="392"/>
      <c r="F49" s="392"/>
      <c r="G49" s="392"/>
      <c r="H49" s="392"/>
      <c r="I49" s="392"/>
      <c r="J49" s="392"/>
      <c r="K49" s="392"/>
      <c r="L49" s="393"/>
    </row>
    <row r="50" spans="2:18" s="87" customFormat="1" x14ac:dyDescent="0.25">
      <c r="B50" s="384"/>
      <c r="C50" s="392"/>
      <c r="D50" s="392"/>
      <c r="E50" s="392"/>
      <c r="F50" s="392"/>
      <c r="G50" s="392"/>
      <c r="H50" s="392"/>
      <c r="I50" s="392"/>
      <c r="J50" s="392"/>
      <c r="K50" s="392"/>
      <c r="L50" s="393"/>
    </row>
    <row r="51" spans="2:18" ht="6.75" customHeight="1" x14ac:dyDescent="0.25">
      <c r="B51" s="385"/>
      <c r="C51" s="406"/>
      <c r="D51" s="406"/>
      <c r="E51" s="406"/>
      <c r="F51" s="406"/>
      <c r="G51" s="406"/>
      <c r="H51" s="406"/>
      <c r="I51" s="406"/>
      <c r="J51" s="406"/>
      <c r="K51" s="406"/>
      <c r="L51" s="407"/>
    </row>
    <row r="52" spans="2:18" s="87" customFormat="1" x14ac:dyDescent="0.25">
      <c r="B52" s="384">
        <v>5</v>
      </c>
      <c r="C52" s="375" t="s">
        <v>13</v>
      </c>
      <c r="D52" s="375"/>
      <c r="E52" s="375"/>
      <c r="F52" s="375"/>
      <c r="G52" s="375"/>
      <c r="H52" s="375"/>
      <c r="I52" s="375"/>
      <c r="J52" s="375"/>
      <c r="K52" s="375"/>
      <c r="L52" s="376"/>
    </row>
    <row r="53" spans="2:18" ht="15" customHeight="1" x14ac:dyDescent="0.25">
      <c r="B53" s="384"/>
      <c r="C53" s="391"/>
      <c r="D53" s="392"/>
      <c r="E53" s="392"/>
      <c r="F53" s="392"/>
      <c r="G53" s="392"/>
      <c r="H53" s="392"/>
      <c r="I53" s="392"/>
      <c r="J53" s="392"/>
      <c r="K53" s="392"/>
      <c r="L53" s="393"/>
      <c r="N53" s="374"/>
      <c r="O53" s="374"/>
      <c r="P53" s="374"/>
      <c r="Q53" s="374"/>
      <c r="R53" s="374"/>
    </row>
    <row r="54" spans="2:18" x14ac:dyDescent="0.25">
      <c r="B54" s="384"/>
      <c r="C54" s="392"/>
      <c r="D54" s="392"/>
      <c r="E54" s="392"/>
      <c r="F54" s="392"/>
      <c r="G54" s="392"/>
      <c r="H54" s="392"/>
      <c r="I54" s="392"/>
      <c r="J54" s="392"/>
      <c r="K54" s="392"/>
      <c r="L54" s="393"/>
    </row>
    <row r="55" spans="2:18" x14ac:dyDescent="0.25">
      <c r="B55" s="384"/>
      <c r="C55" s="392"/>
      <c r="D55" s="392"/>
      <c r="E55" s="392"/>
      <c r="F55" s="392"/>
      <c r="G55" s="392"/>
      <c r="H55" s="392"/>
      <c r="I55" s="392"/>
      <c r="J55" s="392"/>
      <c r="K55" s="392"/>
      <c r="L55" s="393"/>
    </row>
    <row r="56" spans="2:18" s="87" customFormat="1" x14ac:dyDescent="0.25">
      <c r="B56" s="384"/>
      <c r="C56" s="392"/>
      <c r="D56" s="392"/>
      <c r="E56" s="392"/>
      <c r="F56" s="392"/>
      <c r="G56" s="392"/>
      <c r="H56" s="392"/>
      <c r="I56" s="392"/>
      <c r="J56" s="392"/>
      <c r="K56" s="392"/>
      <c r="L56" s="393"/>
    </row>
    <row r="57" spans="2:18" s="87" customFormat="1" x14ac:dyDescent="0.25">
      <c r="B57" s="384"/>
      <c r="C57" s="392"/>
      <c r="D57" s="392"/>
      <c r="E57" s="392"/>
      <c r="F57" s="392"/>
      <c r="G57" s="392"/>
      <c r="H57" s="392"/>
      <c r="I57" s="392"/>
      <c r="J57" s="392"/>
      <c r="K57" s="392"/>
      <c r="L57" s="393"/>
    </row>
    <row r="58" spans="2:18" s="87" customFormat="1" x14ac:dyDescent="0.25">
      <c r="B58" s="384"/>
      <c r="C58" s="392"/>
      <c r="D58" s="392"/>
      <c r="E58" s="392"/>
      <c r="F58" s="392"/>
      <c r="G58" s="392"/>
      <c r="H58" s="392"/>
      <c r="I58" s="392"/>
      <c r="J58" s="392"/>
      <c r="K58" s="392"/>
      <c r="L58" s="393"/>
    </row>
    <row r="59" spans="2:18" ht="6.75" customHeight="1" x14ac:dyDescent="0.25">
      <c r="B59" s="385"/>
      <c r="C59" s="406"/>
      <c r="D59" s="406"/>
      <c r="E59" s="406"/>
      <c r="F59" s="406"/>
      <c r="G59" s="406"/>
      <c r="H59" s="406"/>
      <c r="I59" s="406"/>
      <c r="J59" s="406"/>
      <c r="K59" s="406"/>
      <c r="L59" s="407"/>
    </row>
    <row r="60" spans="2:18" s="87" customFormat="1" x14ac:dyDescent="0.25">
      <c r="B60" s="384">
        <v>6</v>
      </c>
      <c r="C60" s="375" t="s">
        <v>19</v>
      </c>
      <c r="D60" s="375"/>
      <c r="E60" s="375"/>
      <c r="F60" s="375"/>
      <c r="G60" s="375"/>
      <c r="H60" s="375"/>
      <c r="I60" s="375"/>
      <c r="J60" s="375"/>
      <c r="K60" s="375"/>
      <c r="L60" s="376"/>
    </row>
    <row r="61" spans="2:18" ht="15" customHeight="1" x14ac:dyDescent="0.25">
      <c r="B61" s="384"/>
      <c r="C61" s="391"/>
      <c r="D61" s="392"/>
      <c r="E61" s="392"/>
      <c r="F61" s="392"/>
      <c r="G61" s="392"/>
      <c r="H61" s="392"/>
      <c r="I61" s="392"/>
      <c r="J61" s="392"/>
      <c r="K61" s="392"/>
      <c r="L61" s="393"/>
    </row>
    <row r="62" spans="2:18" ht="15" customHeight="1" x14ac:dyDescent="0.25">
      <c r="B62" s="384"/>
      <c r="C62" s="392"/>
      <c r="D62" s="392"/>
      <c r="E62" s="392"/>
      <c r="F62" s="392"/>
      <c r="G62" s="392"/>
      <c r="H62" s="392"/>
      <c r="I62" s="392"/>
      <c r="J62" s="392"/>
      <c r="K62" s="392"/>
      <c r="L62" s="393"/>
    </row>
    <row r="63" spans="2:18" ht="15" customHeight="1" x14ac:dyDescent="0.25">
      <c r="B63" s="384"/>
      <c r="C63" s="392"/>
      <c r="D63" s="392"/>
      <c r="E63" s="392"/>
      <c r="F63" s="392"/>
      <c r="G63" s="392"/>
      <c r="H63" s="392"/>
      <c r="I63" s="392"/>
      <c r="J63" s="392"/>
      <c r="K63" s="392"/>
      <c r="L63" s="393"/>
    </row>
    <row r="64" spans="2:18" ht="15" customHeight="1" x14ac:dyDescent="0.25">
      <c r="B64" s="384"/>
      <c r="C64" s="392"/>
      <c r="D64" s="392"/>
      <c r="E64" s="392"/>
      <c r="F64" s="392"/>
      <c r="G64" s="392"/>
      <c r="H64" s="392"/>
      <c r="I64" s="392"/>
      <c r="J64" s="392"/>
      <c r="K64" s="392"/>
      <c r="L64" s="393"/>
    </row>
    <row r="65" spans="2:14" s="87" customFormat="1" ht="15" customHeight="1" x14ac:dyDescent="0.25">
      <c r="B65" s="384"/>
      <c r="C65" s="392"/>
      <c r="D65" s="392"/>
      <c r="E65" s="392"/>
      <c r="F65" s="392"/>
      <c r="G65" s="392"/>
      <c r="H65" s="392"/>
      <c r="I65" s="392"/>
      <c r="J65" s="392"/>
      <c r="K65" s="392"/>
      <c r="L65" s="393"/>
    </row>
    <row r="66" spans="2:14" s="87" customFormat="1" ht="15" customHeight="1" x14ac:dyDescent="0.25">
      <c r="B66" s="384"/>
      <c r="C66" s="392"/>
      <c r="D66" s="392"/>
      <c r="E66" s="392"/>
      <c r="F66" s="392"/>
      <c r="G66" s="392"/>
      <c r="H66" s="392"/>
      <c r="I66" s="392"/>
      <c r="J66" s="392"/>
      <c r="K66" s="392"/>
      <c r="L66" s="393"/>
    </row>
    <row r="67" spans="2:14" ht="6.75" customHeight="1" thickBot="1" x14ac:dyDescent="0.3">
      <c r="B67" s="405"/>
      <c r="C67" s="394"/>
      <c r="D67" s="394"/>
      <c r="E67" s="394"/>
      <c r="F67" s="394"/>
      <c r="G67" s="394"/>
      <c r="H67" s="394"/>
      <c r="I67" s="394"/>
      <c r="J67" s="394"/>
      <c r="K67" s="394"/>
      <c r="L67" s="395"/>
    </row>
    <row r="68" spans="2:14" ht="6.75" customHeight="1" thickBot="1" x14ac:dyDescent="0.3">
      <c r="B68" s="33"/>
      <c r="C68" s="34"/>
      <c r="D68" s="34"/>
      <c r="E68" s="34"/>
      <c r="F68" s="34"/>
      <c r="G68" s="34"/>
      <c r="H68" s="34"/>
      <c r="I68" s="34"/>
      <c r="J68" s="34"/>
      <c r="K68" s="133"/>
      <c r="L68" s="134"/>
    </row>
    <row r="69" spans="2:14" ht="6.75" customHeight="1" thickBot="1" x14ac:dyDescent="0.3">
      <c r="B69" s="3"/>
      <c r="C69" s="8"/>
      <c r="D69" s="8"/>
      <c r="E69" s="8"/>
      <c r="F69" s="8"/>
      <c r="G69" s="8"/>
      <c r="H69" s="8"/>
      <c r="I69" s="8"/>
      <c r="J69" s="8"/>
      <c r="K69" s="8"/>
      <c r="L69" s="11"/>
    </row>
    <row r="70" spans="2:14" s="87" customFormat="1" x14ac:dyDescent="0.25">
      <c r="B70" s="138" t="s">
        <v>2</v>
      </c>
      <c r="C70" s="386" t="s">
        <v>3</v>
      </c>
      <c r="D70" s="387"/>
      <c r="E70" s="387"/>
      <c r="F70" s="388"/>
      <c r="G70" s="389" t="s">
        <v>4</v>
      </c>
      <c r="H70" s="389"/>
      <c r="I70" s="389" t="s">
        <v>5</v>
      </c>
      <c r="J70" s="389"/>
      <c r="K70" s="389" t="s">
        <v>6</v>
      </c>
      <c r="L70" s="390"/>
    </row>
    <row r="71" spans="2:14" ht="15" x14ac:dyDescent="0.25">
      <c r="B71" s="143"/>
      <c r="C71" s="323"/>
      <c r="D71" s="396"/>
      <c r="E71" s="396"/>
      <c r="F71" s="324"/>
      <c r="G71" s="397"/>
      <c r="H71" s="397"/>
      <c r="I71" s="397"/>
      <c r="J71" s="397"/>
      <c r="K71" s="289"/>
      <c r="L71" s="290"/>
      <c r="N71" s="192"/>
    </row>
    <row r="72" spans="2:14" ht="13.5" thickBot="1" x14ac:dyDescent="0.3">
      <c r="B72" s="144"/>
      <c r="C72" s="398"/>
      <c r="D72" s="399"/>
      <c r="E72" s="399"/>
      <c r="F72" s="400"/>
      <c r="G72" s="401"/>
      <c r="H72" s="402"/>
      <c r="I72" s="401"/>
      <c r="J72" s="402"/>
      <c r="K72" s="403"/>
      <c r="L72" s="404"/>
    </row>
    <row r="73" spans="2:14" ht="6.75" customHeight="1" x14ac:dyDescent="0.25"/>
    <row r="74" spans="2:14" ht="6.75" customHeight="1" x14ac:dyDescent="0.25">
      <c r="D74" s="81"/>
    </row>
    <row r="75" spans="2:14" ht="14.25" customHeight="1" x14ac:dyDescent="0.25">
      <c r="C75" s="81"/>
    </row>
    <row r="76" spans="2:14" ht="29.25" customHeight="1" x14ac:dyDescent="0.25">
      <c r="C76" s="195"/>
      <c r="D76" s="195"/>
      <c r="E76" s="195"/>
      <c r="F76" s="195"/>
      <c r="G76" s="195"/>
      <c r="H76" s="195"/>
      <c r="I76" s="195"/>
      <c r="J76" s="195"/>
      <c r="K76" s="195"/>
      <c r="L76" s="195"/>
    </row>
    <row r="82" spans="2:12" x14ac:dyDescent="0.25">
      <c r="B82" s="129"/>
      <c r="L82" s="139"/>
    </row>
    <row r="83" spans="2:12" x14ac:dyDescent="0.25">
      <c r="B83" s="129"/>
      <c r="L83" s="139"/>
    </row>
    <row r="84" spans="2:12" x14ac:dyDescent="0.25">
      <c r="B84" s="129"/>
      <c r="L84" s="139"/>
    </row>
    <row r="85" spans="2:12" x14ac:dyDescent="0.25">
      <c r="B85" s="129"/>
      <c r="L85" s="139"/>
    </row>
    <row r="86" spans="2:12" x14ac:dyDescent="0.25">
      <c r="B86" s="129"/>
      <c r="L86" s="139"/>
    </row>
    <row r="87" spans="2:12" x14ac:dyDescent="0.25">
      <c r="B87" s="129"/>
      <c r="L87" s="139"/>
    </row>
    <row r="88" spans="2:12" x14ac:dyDescent="0.25">
      <c r="B88" s="129"/>
      <c r="L88" s="139"/>
    </row>
    <row r="89" spans="2:12" x14ac:dyDescent="0.25">
      <c r="B89" s="129"/>
      <c r="L89" s="139"/>
    </row>
    <row r="90" spans="2:12" x14ac:dyDescent="0.25">
      <c r="B90" s="129"/>
      <c r="L90" s="139"/>
    </row>
    <row r="91" spans="2:12" x14ac:dyDescent="0.25">
      <c r="B91" s="129"/>
      <c r="L91" s="139"/>
    </row>
    <row r="92" spans="2:12" x14ac:dyDescent="0.25">
      <c r="B92" s="129"/>
      <c r="L92" s="139"/>
    </row>
    <row r="93" spans="2:12" x14ac:dyDescent="0.25">
      <c r="B93" s="129"/>
      <c r="L93" s="139"/>
    </row>
    <row r="94" spans="2:12" x14ac:dyDescent="0.25">
      <c r="B94" s="129"/>
      <c r="L94" s="139"/>
    </row>
    <row r="95" spans="2:12" x14ac:dyDescent="0.25">
      <c r="B95" s="129"/>
      <c r="L95" s="139"/>
    </row>
    <row r="96" spans="2:12" x14ac:dyDescent="0.25">
      <c r="B96" s="129"/>
      <c r="L96" s="139"/>
    </row>
    <row r="97" spans="2:12" x14ac:dyDescent="0.25">
      <c r="B97" s="129"/>
      <c r="L97" s="139"/>
    </row>
    <row r="98" spans="2:12" x14ac:dyDescent="0.25">
      <c r="B98" s="129"/>
      <c r="L98" s="139"/>
    </row>
    <row r="99" spans="2:12" x14ac:dyDescent="0.25">
      <c r="B99" s="129"/>
      <c r="L99" s="139"/>
    </row>
    <row r="100" spans="2:12" x14ac:dyDescent="0.25">
      <c r="B100" s="129"/>
      <c r="L100" s="139"/>
    </row>
    <row r="101" spans="2:12" x14ac:dyDescent="0.25">
      <c r="B101" s="129"/>
      <c r="L101" s="139"/>
    </row>
    <row r="102" spans="2:12" x14ac:dyDescent="0.25">
      <c r="B102" s="129"/>
      <c r="L102" s="139"/>
    </row>
    <row r="103" spans="2:12" x14ac:dyDescent="0.25">
      <c r="B103" s="129"/>
      <c r="L103" s="139"/>
    </row>
    <row r="104" spans="2:12" x14ac:dyDescent="0.25">
      <c r="B104" s="129"/>
      <c r="L104" s="139"/>
    </row>
    <row r="105" spans="2:12" x14ac:dyDescent="0.25">
      <c r="B105" s="129"/>
      <c r="L105" s="139"/>
    </row>
    <row r="106" spans="2:12" x14ac:dyDescent="0.25">
      <c r="B106" s="129"/>
      <c r="L106" s="139"/>
    </row>
    <row r="107" spans="2:12" x14ac:dyDescent="0.25">
      <c r="B107" s="129"/>
      <c r="L107" s="139"/>
    </row>
    <row r="108" spans="2:12" x14ac:dyDescent="0.25">
      <c r="B108" s="129"/>
      <c r="L108" s="139"/>
    </row>
    <row r="109" spans="2:12" x14ac:dyDescent="0.25">
      <c r="B109" s="129"/>
      <c r="L109" s="139"/>
    </row>
    <row r="110" spans="2:12" x14ac:dyDescent="0.25">
      <c r="B110" s="129"/>
      <c r="L110" s="139"/>
    </row>
    <row r="111" spans="2:12" x14ac:dyDescent="0.25">
      <c r="B111" s="129"/>
      <c r="L111" s="139"/>
    </row>
    <row r="112" spans="2:12" x14ac:dyDescent="0.25">
      <c r="B112" s="129"/>
      <c r="L112" s="139"/>
    </row>
    <row r="113" spans="2:12" x14ac:dyDescent="0.25">
      <c r="B113" s="129"/>
      <c r="L113" s="139"/>
    </row>
    <row r="114" spans="2:12" x14ac:dyDescent="0.25">
      <c r="B114" s="129"/>
      <c r="L114" s="139"/>
    </row>
    <row r="115" spans="2:12" x14ac:dyDescent="0.25">
      <c r="B115" s="129"/>
      <c r="L115" s="139"/>
    </row>
    <row r="116" spans="2:12" x14ac:dyDescent="0.25">
      <c r="B116" s="129"/>
      <c r="L116" s="139"/>
    </row>
    <row r="117" spans="2:12" x14ac:dyDescent="0.25">
      <c r="B117" s="129"/>
      <c r="L117" s="139"/>
    </row>
    <row r="118" spans="2:12" x14ac:dyDescent="0.25">
      <c r="B118" s="129"/>
      <c r="L118" s="139"/>
    </row>
    <row r="119" spans="2:12" ht="13.5" thickBot="1" x14ac:dyDescent="0.3">
      <c r="B119" s="140"/>
      <c r="C119" s="141"/>
      <c r="D119" s="141"/>
      <c r="E119" s="141"/>
      <c r="F119" s="141"/>
      <c r="G119" s="141"/>
      <c r="H119" s="141"/>
      <c r="I119" s="141"/>
      <c r="J119" s="141"/>
      <c r="K119" s="141"/>
      <c r="L119" s="142"/>
    </row>
  </sheetData>
  <sheetProtection algorithmName="SHA-512" hashValue="W9LjbcQgeQmcYk8Nat8aLKjx1ST8u2UsBCJANWKnbFcAy2Ssmglc87BWYofjIhvcPiw9PIAbYnt00jB7Zv5Syg==" saltValue="QjiO62Vxn0l6yMSFlPEs+Q==" spinCount="100000" sheet="1" selectLockedCells="1"/>
  <mergeCells count="52">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N37:S37"/>
    <mergeCell ref="N45:R45"/>
    <mergeCell ref="N53:R53"/>
    <mergeCell ref="N18:V18"/>
    <mergeCell ref="N7:V7"/>
    <mergeCell ref="N9:V9"/>
    <mergeCell ref="N11:V11"/>
    <mergeCell ref="N13:V13"/>
    <mergeCell ref="N15:V1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Normal="100" zoomScaleSheetLayoutView="100" workbookViewId="0">
      <selection activeCell="E10" sqref="E10:H10"/>
    </sheetView>
  </sheetViews>
  <sheetFormatPr defaultColWidth="9.140625" defaultRowHeight="12.75" x14ac:dyDescent="0.2"/>
  <cols>
    <col min="1" max="1" width="2.28515625" style="16" customWidth="1"/>
    <col min="2" max="3" width="19.140625" style="20" customWidth="1"/>
    <col min="4" max="4" width="5.28515625" style="20" customWidth="1"/>
    <col min="5" max="8" width="12" style="20" customWidth="1"/>
    <col min="9" max="9" width="2.28515625" style="17" customWidth="1"/>
    <col min="10" max="16384" width="9.140625" style="21"/>
  </cols>
  <sheetData>
    <row r="1" spans="1:15" s="16" customFormat="1" x14ac:dyDescent="0.2">
      <c r="B1" s="17"/>
      <c r="C1" s="17"/>
      <c r="D1" s="17"/>
      <c r="E1" s="17"/>
      <c r="F1" s="17"/>
      <c r="G1" s="17"/>
      <c r="H1" s="17"/>
      <c r="I1" s="17"/>
    </row>
    <row r="2" spans="1:15" s="1" customFormat="1" x14ac:dyDescent="0.25"/>
    <row r="3" spans="1:15" s="1" customFormat="1" ht="15.75" customHeight="1" x14ac:dyDescent="0.25">
      <c r="B3" s="277" t="s">
        <v>32</v>
      </c>
      <c r="C3" s="277"/>
      <c r="D3" s="277"/>
      <c r="E3" s="277"/>
      <c r="F3" s="277"/>
      <c r="G3" s="277"/>
      <c r="H3" s="277"/>
    </row>
    <row r="4" spans="1:15" s="1" customFormat="1" ht="15" customHeight="1" x14ac:dyDescent="0.25">
      <c r="B4" s="277"/>
      <c r="C4" s="277"/>
      <c r="D4" s="277"/>
      <c r="E4" s="277"/>
      <c r="F4" s="277"/>
      <c r="G4" s="277"/>
      <c r="H4" s="277"/>
    </row>
    <row r="5" spans="1:15" s="1" customFormat="1" ht="19.5" customHeight="1" thickBot="1" x14ac:dyDescent="0.3">
      <c r="B5" s="277"/>
      <c r="C5" s="277"/>
      <c r="D5" s="277"/>
      <c r="E5" s="277"/>
      <c r="F5" s="277"/>
      <c r="G5" s="277"/>
      <c r="H5" s="277"/>
    </row>
    <row r="6" spans="1:15" s="1" customFormat="1" ht="15" customHeight="1" x14ac:dyDescent="0.25">
      <c r="B6" s="377" t="s">
        <v>7</v>
      </c>
      <c r="C6" s="378"/>
      <c r="D6" s="378"/>
      <c r="E6" s="379">
        <f>'Cost Estimate'!E8</f>
        <v>0</v>
      </c>
      <c r="F6" s="379"/>
      <c r="G6" s="379"/>
      <c r="H6" s="444"/>
      <c r="I6" s="5"/>
      <c r="J6" s="420"/>
      <c r="K6" s="420"/>
      <c r="L6" s="420"/>
      <c r="M6" s="420"/>
      <c r="N6" s="420"/>
      <c r="O6" s="420"/>
    </row>
    <row r="7" spans="1:15" s="1" customFormat="1" ht="6.75" customHeight="1" x14ac:dyDescent="0.25">
      <c r="B7" s="5"/>
      <c r="H7" s="2"/>
      <c r="J7" s="175"/>
      <c r="K7" s="175"/>
      <c r="L7" s="175"/>
      <c r="M7" s="175"/>
      <c r="N7" s="175"/>
      <c r="O7" s="175"/>
    </row>
    <row r="8" spans="1:15" s="1" customFormat="1" ht="15" customHeight="1" x14ac:dyDescent="0.25">
      <c r="B8" s="433" t="s">
        <v>77</v>
      </c>
      <c r="C8" s="434"/>
      <c r="D8" s="434"/>
      <c r="E8" s="442">
        <f>'Cost Estimate'!E10</f>
        <v>0</v>
      </c>
      <c r="F8" s="442"/>
      <c r="G8" s="442"/>
      <c r="H8" s="443"/>
      <c r="J8" s="420"/>
      <c r="K8" s="420"/>
      <c r="L8" s="420"/>
      <c r="M8" s="420"/>
      <c r="N8" s="420"/>
      <c r="O8" s="420"/>
    </row>
    <row r="9" spans="1:15" s="1" customFormat="1" ht="6.75" customHeight="1" x14ac:dyDescent="0.25">
      <c r="B9" s="5"/>
      <c r="H9" s="2"/>
      <c r="J9" s="175"/>
      <c r="K9" s="175"/>
      <c r="L9" s="175"/>
      <c r="M9" s="175"/>
      <c r="N9" s="175"/>
      <c r="O9" s="175"/>
    </row>
    <row r="10" spans="1:15" s="1" customFormat="1" ht="15" customHeight="1" x14ac:dyDescent="0.25">
      <c r="B10" s="433" t="s">
        <v>61</v>
      </c>
      <c r="C10" s="434"/>
      <c r="D10" s="434"/>
      <c r="E10" s="445">
        <f>SUM('Cost Estimate'!K66:L66)</f>
        <v>0</v>
      </c>
      <c r="F10" s="445"/>
      <c r="G10" s="445"/>
      <c r="H10" s="446"/>
      <c r="J10" s="420"/>
      <c r="K10" s="420"/>
      <c r="L10" s="420"/>
      <c r="M10" s="420"/>
      <c r="N10" s="420"/>
      <c r="O10" s="420"/>
    </row>
    <row r="11" spans="1:15" s="1" customFormat="1" ht="6.75" customHeight="1" x14ac:dyDescent="0.25">
      <c r="B11" s="5"/>
      <c r="H11" s="2"/>
      <c r="J11" s="175"/>
      <c r="K11" s="175"/>
      <c r="L11" s="175"/>
      <c r="M11" s="175"/>
      <c r="N11" s="175"/>
      <c r="O11" s="175"/>
    </row>
    <row r="12" spans="1:15" s="1" customFormat="1" ht="15" customHeight="1" thickBot="1" x14ac:dyDescent="0.3">
      <c r="B12" s="435" t="s">
        <v>33</v>
      </c>
      <c r="C12" s="436"/>
      <c r="D12" s="436"/>
      <c r="E12" s="447"/>
      <c r="F12" s="448"/>
      <c r="G12" s="436" t="s">
        <v>62</v>
      </c>
      <c r="H12" s="449"/>
      <c r="J12" s="175"/>
      <c r="K12" s="175"/>
      <c r="L12" s="175"/>
      <c r="M12" s="175"/>
      <c r="N12" s="175"/>
      <c r="O12" s="175"/>
    </row>
    <row r="13" spans="1:15" s="1" customFormat="1" ht="6.75" customHeight="1" thickBot="1" x14ac:dyDescent="0.3">
      <c r="B13" s="33"/>
      <c r="C13" s="34"/>
      <c r="D13" s="34"/>
      <c r="E13" s="34"/>
      <c r="F13" s="34"/>
      <c r="G13" s="34"/>
      <c r="H13" s="35"/>
      <c r="J13" s="175"/>
      <c r="K13" s="175"/>
      <c r="L13" s="175"/>
      <c r="M13" s="175"/>
      <c r="N13" s="175"/>
      <c r="O13" s="175"/>
    </row>
    <row r="14" spans="1:15" s="16" customFormat="1" x14ac:dyDescent="0.2">
      <c r="B14" s="36"/>
      <c r="C14" s="27"/>
      <c r="D14" s="27"/>
      <c r="E14" s="27"/>
      <c r="F14" s="27"/>
      <c r="G14" s="27"/>
      <c r="H14" s="28"/>
      <c r="I14" s="17"/>
      <c r="J14" s="185"/>
      <c r="K14" s="185"/>
      <c r="L14" s="185"/>
      <c r="M14" s="185"/>
      <c r="N14" s="185"/>
      <c r="O14" s="185"/>
    </row>
    <row r="15" spans="1:15" s="16" customFormat="1" ht="28.9" customHeight="1" x14ac:dyDescent="0.2">
      <c r="B15" s="153"/>
      <c r="C15" s="17"/>
      <c r="D15" s="17"/>
      <c r="E15" s="439" t="s">
        <v>78</v>
      </c>
      <c r="F15" s="440"/>
      <c r="G15" s="440"/>
      <c r="H15" s="441"/>
      <c r="I15" s="17"/>
      <c r="J15" s="185"/>
      <c r="K15" s="185"/>
      <c r="L15" s="185"/>
      <c r="M15" s="185"/>
      <c r="N15" s="185"/>
      <c r="O15" s="185"/>
    </row>
    <row r="16" spans="1:15" s="19" customFormat="1" ht="105" customHeight="1" x14ac:dyDescent="0.2">
      <c r="A16" s="18"/>
      <c r="B16" s="37" t="s">
        <v>28</v>
      </c>
      <c r="C16" s="425" t="s">
        <v>29</v>
      </c>
      <c r="D16" s="425"/>
      <c r="E16" s="426" t="s">
        <v>30</v>
      </c>
      <c r="F16" s="438"/>
      <c r="G16" s="426" t="s">
        <v>87</v>
      </c>
      <c r="H16" s="427"/>
      <c r="I16" s="18"/>
      <c r="J16" s="186"/>
      <c r="K16" s="186"/>
      <c r="L16" s="186"/>
      <c r="M16" s="186"/>
      <c r="N16" s="186"/>
      <c r="O16" s="186"/>
    </row>
    <row r="17" spans="2:15" x14ac:dyDescent="0.2">
      <c r="B17" s="437" t="s">
        <v>20</v>
      </c>
      <c r="C17" s="425" t="s">
        <v>21</v>
      </c>
      <c r="D17" s="425"/>
      <c r="E17" s="421"/>
      <c r="F17" s="422"/>
      <c r="G17" s="423">
        <f>E17</f>
        <v>0</v>
      </c>
      <c r="H17" s="424"/>
      <c r="J17" s="187"/>
      <c r="K17" s="187"/>
      <c r="L17" s="187"/>
      <c r="M17" s="187"/>
      <c r="N17" s="187"/>
      <c r="O17" s="187"/>
    </row>
    <row r="18" spans="2:15" x14ac:dyDescent="0.2">
      <c r="B18" s="437"/>
      <c r="C18" s="425" t="s">
        <v>22</v>
      </c>
      <c r="D18" s="425"/>
      <c r="E18" s="421"/>
      <c r="F18" s="422"/>
      <c r="G18" s="423">
        <f t="shared" ref="G18:G32" si="0">G17+E18</f>
        <v>0</v>
      </c>
      <c r="H18" s="424"/>
      <c r="J18" s="187"/>
      <c r="K18" s="187"/>
      <c r="L18" s="187"/>
      <c r="M18" s="187"/>
      <c r="N18" s="187"/>
      <c r="O18" s="187"/>
    </row>
    <row r="19" spans="2:15" x14ac:dyDescent="0.2">
      <c r="B19" s="437"/>
      <c r="C19" s="425" t="s">
        <v>23</v>
      </c>
      <c r="D19" s="425"/>
      <c r="E19" s="421"/>
      <c r="F19" s="422"/>
      <c r="G19" s="423">
        <f t="shared" si="0"/>
        <v>0</v>
      </c>
      <c r="H19" s="424"/>
      <c r="J19" s="187"/>
      <c r="K19" s="187"/>
      <c r="L19" s="187"/>
      <c r="M19" s="187"/>
      <c r="N19" s="187"/>
      <c r="O19" s="187"/>
    </row>
    <row r="20" spans="2:15" x14ac:dyDescent="0.2">
      <c r="B20" s="437"/>
      <c r="C20" s="425" t="s">
        <v>24</v>
      </c>
      <c r="D20" s="425"/>
      <c r="E20" s="421"/>
      <c r="F20" s="422"/>
      <c r="G20" s="423">
        <f t="shared" si="0"/>
        <v>0</v>
      </c>
      <c r="H20" s="424"/>
      <c r="J20" s="187"/>
      <c r="K20" s="187"/>
      <c r="L20" s="187"/>
      <c r="M20" s="187"/>
      <c r="N20" s="187"/>
      <c r="O20" s="187"/>
    </row>
    <row r="21" spans="2:15" x14ac:dyDescent="0.2">
      <c r="B21" s="437" t="s">
        <v>27</v>
      </c>
      <c r="C21" s="425" t="s">
        <v>21</v>
      </c>
      <c r="D21" s="425"/>
      <c r="E21" s="421">
        <v>0</v>
      </c>
      <c r="F21" s="422"/>
      <c r="G21" s="423">
        <f t="shared" si="0"/>
        <v>0</v>
      </c>
      <c r="H21" s="424"/>
      <c r="J21" s="187"/>
      <c r="K21" s="187"/>
      <c r="L21" s="187"/>
      <c r="M21" s="187"/>
      <c r="N21" s="187"/>
      <c r="O21" s="187"/>
    </row>
    <row r="22" spans="2:15" x14ac:dyDescent="0.2">
      <c r="B22" s="437"/>
      <c r="C22" s="425" t="s">
        <v>22</v>
      </c>
      <c r="D22" s="425"/>
      <c r="E22" s="421"/>
      <c r="F22" s="422"/>
      <c r="G22" s="423">
        <f t="shared" si="0"/>
        <v>0</v>
      </c>
      <c r="H22" s="424"/>
      <c r="J22" s="187"/>
      <c r="K22" s="187"/>
      <c r="L22" s="187"/>
      <c r="M22" s="187"/>
      <c r="N22" s="187"/>
      <c r="O22" s="187"/>
    </row>
    <row r="23" spans="2:15" x14ac:dyDescent="0.2">
      <c r="B23" s="437"/>
      <c r="C23" s="425" t="s">
        <v>23</v>
      </c>
      <c r="D23" s="425"/>
      <c r="E23" s="421"/>
      <c r="F23" s="422"/>
      <c r="G23" s="423">
        <f t="shared" si="0"/>
        <v>0</v>
      </c>
      <c r="H23" s="424"/>
      <c r="J23" s="187"/>
      <c r="K23" s="187"/>
      <c r="L23" s="187"/>
      <c r="M23" s="187"/>
      <c r="N23" s="187"/>
      <c r="O23" s="187"/>
    </row>
    <row r="24" spans="2:15" x14ac:dyDescent="0.2">
      <c r="B24" s="437"/>
      <c r="C24" s="425" t="s">
        <v>24</v>
      </c>
      <c r="D24" s="425"/>
      <c r="E24" s="421"/>
      <c r="F24" s="422"/>
      <c r="G24" s="423">
        <f t="shared" si="0"/>
        <v>0</v>
      </c>
      <c r="H24" s="424"/>
    </row>
    <row r="25" spans="2:15" x14ac:dyDescent="0.2">
      <c r="B25" s="437" t="s">
        <v>26</v>
      </c>
      <c r="C25" s="425" t="s">
        <v>21</v>
      </c>
      <c r="D25" s="425"/>
      <c r="E25" s="421"/>
      <c r="F25" s="422"/>
      <c r="G25" s="423">
        <f t="shared" si="0"/>
        <v>0</v>
      </c>
      <c r="H25" s="424"/>
    </row>
    <row r="26" spans="2:15" x14ac:dyDescent="0.2">
      <c r="B26" s="437"/>
      <c r="C26" s="425" t="s">
        <v>22</v>
      </c>
      <c r="D26" s="425"/>
      <c r="E26" s="421"/>
      <c r="F26" s="422"/>
      <c r="G26" s="423">
        <f t="shared" si="0"/>
        <v>0</v>
      </c>
      <c r="H26" s="424"/>
    </row>
    <row r="27" spans="2:15" x14ac:dyDescent="0.2">
      <c r="B27" s="437"/>
      <c r="C27" s="425" t="s">
        <v>23</v>
      </c>
      <c r="D27" s="425"/>
      <c r="E27" s="421"/>
      <c r="F27" s="422"/>
      <c r="G27" s="423">
        <f t="shared" si="0"/>
        <v>0</v>
      </c>
      <c r="H27" s="424"/>
    </row>
    <row r="28" spans="2:15" x14ac:dyDescent="0.2">
      <c r="B28" s="437"/>
      <c r="C28" s="425" t="s">
        <v>24</v>
      </c>
      <c r="D28" s="425"/>
      <c r="E28" s="421"/>
      <c r="F28" s="422"/>
      <c r="G28" s="423">
        <f t="shared" si="0"/>
        <v>0</v>
      </c>
      <c r="H28" s="424"/>
    </row>
    <row r="29" spans="2:15" x14ac:dyDescent="0.2">
      <c r="B29" s="437" t="s">
        <v>25</v>
      </c>
      <c r="C29" s="425" t="s">
        <v>21</v>
      </c>
      <c r="D29" s="425"/>
      <c r="E29" s="421"/>
      <c r="F29" s="422"/>
      <c r="G29" s="423">
        <f t="shared" si="0"/>
        <v>0</v>
      </c>
      <c r="H29" s="424"/>
    </row>
    <row r="30" spans="2:15" x14ac:dyDescent="0.2">
      <c r="B30" s="437"/>
      <c r="C30" s="425" t="s">
        <v>22</v>
      </c>
      <c r="D30" s="425"/>
      <c r="E30" s="421"/>
      <c r="F30" s="422"/>
      <c r="G30" s="423">
        <f t="shared" si="0"/>
        <v>0</v>
      </c>
      <c r="H30" s="424"/>
    </row>
    <row r="31" spans="2:15" x14ac:dyDescent="0.2">
      <c r="B31" s="437"/>
      <c r="C31" s="425" t="s">
        <v>23</v>
      </c>
      <c r="D31" s="425"/>
      <c r="E31" s="421"/>
      <c r="F31" s="422"/>
      <c r="G31" s="423">
        <f t="shared" si="0"/>
        <v>0</v>
      </c>
      <c r="H31" s="424"/>
    </row>
    <row r="32" spans="2:15" x14ac:dyDescent="0.2">
      <c r="B32" s="460"/>
      <c r="C32" s="432" t="s">
        <v>24</v>
      </c>
      <c r="D32" s="432"/>
      <c r="E32" s="428"/>
      <c r="F32" s="429"/>
      <c r="G32" s="430">
        <f t="shared" si="0"/>
        <v>0</v>
      </c>
      <c r="H32" s="431"/>
    </row>
    <row r="33" spans="2:8" x14ac:dyDescent="0.2">
      <c r="B33" s="38"/>
      <c r="C33" s="9"/>
      <c r="D33" s="9"/>
      <c r="E33" s="9"/>
      <c r="F33" s="9"/>
      <c r="G33" s="9"/>
      <c r="H33" s="157"/>
    </row>
    <row r="34" spans="2:8" x14ac:dyDescent="0.2">
      <c r="B34" s="38"/>
      <c r="C34" s="9"/>
      <c r="D34" s="9"/>
      <c r="E34" s="9"/>
      <c r="F34" s="9"/>
      <c r="G34" s="9"/>
      <c r="H34" s="157"/>
    </row>
    <row r="35" spans="2:8" x14ac:dyDescent="0.2">
      <c r="B35" s="38"/>
      <c r="C35" s="9"/>
      <c r="D35" s="9"/>
      <c r="E35" s="9"/>
      <c r="F35" s="9"/>
      <c r="G35" s="9"/>
      <c r="H35" s="157"/>
    </row>
    <row r="36" spans="2:8" x14ac:dyDescent="0.2">
      <c r="B36" s="38"/>
      <c r="C36" s="9"/>
      <c r="D36" s="9"/>
      <c r="E36" s="9"/>
      <c r="F36" s="9"/>
      <c r="G36" s="9"/>
      <c r="H36" s="157"/>
    </row>
    <row r="37" spans="2:8" x14ac:dyDescent="0.2">
      <c r="B37" s="38"/>
      <c r="C37" s="9"/>
      <c r="D37" s="9"/>
      <c r="E37" s="9"/>
      <c r="F37" s="9"/>
      <c r="G37" s="9"/>
      <c r="H37" s="157"/>
    </row>
    <row r="38" spans="2:8" x14ac:dyDescent="0.2">
      <c r="B38" s="38"/>
      <c r="C38" s="9"/>
      <c r="D38" s="9"/>
      <c r="E38" s="9"/>
      <c r="F38" s="9"/>
      <c r="G38" s="9"/>
      <c r="H38" s="157"/>
    </row>
    <row r="39" spans="2:8" x14ac:dyDescent="0.2">
      <c r="B39" s="38"/>
      <c r="C39" s="9"/>
      <c r="D39" s="9"/>
      <c r="E39" s="9"/>
      <c r="F39" s="9"/>
      <c r="G39" s="9"/>
      <c r="H39" s="157"/>
    </row>
    <row r="40" spans="2:8" x14ac:dyDescent="0.2">
      <c r="B40" s="38"/>
      <c r="C40" s="9"/>
      <c r="D40" s="9"/>
      <c r="E40" s="9"/>
      <c r="F40" s="9"/>
      <c r="G40" s="9"/>
      <c r="H40" s="157"/>
    </row>
    <row r="41" spans="2:8" x14ac:dyDescent="0.2">
      <c r="B41" s="38"/>
      <c r="C41" s="9"/>
      <c r="D41" s="9"/>
      <c r="E41" s="9"/>
      <c r="F41" s="9"/>
      <c r="G41" s="9"/>
      <c r="H41" s="157"/>
    </row>
    <row r="42" spans="2:8" x14ac:dyDescent="0.2">
      <c r="B42" s="38"/>
      <c r="C42" s="9"/>
      <c r="D42" s="9"/>
      <c r="E42" s="9"/>
      <c r="F42" s="9"/>
      <c r="G42" s="9"/>
      <c r="H42" s="157"/>
    </row>
    <row r="43" spans="2:8" x14ac:dyDescent="0.2">
      <c r="B43" s="38"/>
      <c r="C43" s="9"/>
      <c r="D43" s="9"/>
      <c r="E43" s="9"/>
      <c r="F43" s="9"/>
      <c r="G43" s="9"/>
      <c r="H43" s="157"/>
    </row>
    <row r="44" spans="2:8" x14ac:dyDescent="0.2">
      <c r="B44" s="38"/>
      <c r="C44" s="9"/>
      <c r="D44" s="9"/>
      <c r="E44" s="9"/>
      <c r="F44" s="9"/>
      <c r="G44" s="9"/>
      <c r="H44" s="157"/>
    </row>
    <row r="45" spans="2:8" x14ac:dyDescent="0.2">
      <c r="B45" s="38"/>
      <c r="C45" s="9"/>
      <c r="D45" s="9"/>
      <c r="E45" s="9"/>
      <c r="F45" s="9"/>
      <c r="G45" s="9"/>
      <c r="H45" s="157"/>
    </row>
    <row r="46" spans="2:8" x14ac:dyDescent="0.2">
      <c r="B46" s="38"/>
      <c r="C46" s="9"/>
      <c r="D46" s="9"/>
      <c r="E46" s="9"/>
      <c r="F46" s="9"/>
      <c r="G46" s="9"/>
      <c r="H46" s="157"/>
    </row>
    <row r="47" spans="2:8" x14ac:dyDescent="0.2">
      <c r="B47" s="38"/>
      <c r="C47" s="9"/>
      <c r="D47" s="9"/>
      <c r="E47" s="9"/>
      <c r="F47" s="9"/>
      <c r="G47" s="9"/>
      <c r="H47" s="157"/>
    </row>
    <row r="48" spans="2:8" x14ac:dyDescent="0.2">
      <c r="B48" s="38"/>
      <c r="C48" s="9"/>
      <c r="D48" s="9"/>
      <c r="E48" s="9"/>
      <c r="F48" s="9"/>
      <c r="G48" s="9"/>
      <c r="H48" s="157"/>
    </row>
    <row r="49" spans="1:9" x14ac:dyDescent="0.2">
      <c r="B49" s="38"/>
      <c r="C49" s="9"/>
      <c r="D49" s="9"/>
      <c r="E49" s="9"/>
      <c r="F49" s="9"/>
      <c r="G49" s="9"/>
      <c r="H49" s="157"/>
    </row>
    <row r="50" spans="1:9" x14ac:dyDescent="0.2">
      <c r="B50" s="38"/>
      <c r="C50" s="9"/>
      <c r="D50" s="9"/>
      <c r="E50" s="9"/>
      <c r="F50" s="9"/>
      <c r="G50" s="9"/>
      <c r="H50" s="157"/>
    </row>
    <row r="51" spans="1:9" x14ac:dyDescent="0.2">
      <c r="B51" s="38"/>
      <c r="C51" s="9"/>
      <c r="D51" s="9"/>
      <c r="E51" s="9"/>
      <c r="F51" s="9"/>
      <c r="G51" s="9"/>
      <c r="H51" s="157"/>
    </row>
    <row r="52" spans="1:9" s="16" customFormat="1" ht="13.5" thickBot="1" x14ac:dyDescent="0.25">
      <c r="B52" s="41"/>
      <c r="C52" s="42"/>
      <c r="D52" s="42"/>
      <c r="E52" s="42"/>
      <c r="F52" s="42"/>
      <c r="G52" s="42"/>
      <c r="H52" s="43"/>
      <c r="I52" s="17"/>
    </row>
    <row r="53" spans="1:9" ht="6.75" customHeight="1" thickBot="1" x14ac:dyDescent="0.25">
      <c r="B53" s="30"/>
      <c r="C53" s="31"/>
      <c r="D53" s="31"/>
      <c r="E53" s="31"/>
      <c r="F53" s="31"/>
      <c r="G53" s="31"/>
      <c r="H53" s="32"/>
    </row>
    <row r="54" spans="1:9" s="25" customFormat="1" x14ac:dyDescent="0.2">
      <c r="A54" s="22"/>
      <c r="B54" s="60" t="s">
        <v>2</v>
      </c>
      <c r="C54" s="458" t="s">
        <v>3</v>
      </c>
      <c r="D54" s="458"/>
      <c r="E54" s="458"/>
      <c r="F54" s="458"/>
      <c r="G54" s="458"/>
      <c r="H54" s="459"/>
      <c r="I54" s="23"/>
    </row>
    <row r="55" spans="1:9" x14ac:dyDescent="0.2">
      <c r="B55" s="145"/>
      <c r="C55" s="456"/>
      <c r="D55" s="456"/>
      <c r="E55" s="456"/>
      <c r="F55" s="456"/>
      <c r="G55" s="456"/>
      <c r="H55" s="457"/>
    </row>
    <row r="56" spans="1:9" x14ac:dyDescent="0.2">
      <c r="B56" s="145"/>
      <c r="C56" s="456"/>
      <c r="D56" s="456"/>
      <c r="E56" s="456"/>
      <c r="F56" s="456"/>
      <c r="G56" s="456"/>
      <c r="H56" s="457"/>
    </row>
    <row r="57" spans="1:9" ht="6.75" customHeight="1" thickBot="1" x14ac:dyDescent="0.25">
      <c r="B57" s="61"/>
      <c r="C57" s="62"/>
      <c r="D57" s="62"/>
      <c r="E57" s="62"/>
      <c r="F57" s="62"/>
      <c r="G57" s="62"/>
      <c r="H57" s="63"/>
    </row>
    <row r="58" spans="1:9" x14ac:dyDescent="0.2">
      <c r="B58" s="26" t="s">
        <v>36</v>
      </c>
      <c r="C58" s="27"/>
      <c r="D58" s="27"/>
      <c r="E58" s="27"/>
      <c r="F58" s="27"/>
      <c r="G58" s="27"/>
      <c r="H58" s="28"/>
    </row>
    <row r="59" spans="1:9" x14ac:dyDescent="0.2">
      <c r="B59" s="450" t="s">
        <v>66</v>
      </c>
      <c r="C59" s="451"/>
      <c r="D59" s="451"/>
      <c r="E59" s="451"/>
      <c r="F59" s="451"/>
      <c r="G59" s="451"/>
      <c r="H59" s="452"/>
    </row>
    <row r="60" spans="1:9" x14ac:dyDescent="0.2">
      <c r="B60" s="450"/>
      <c r="C60" s="451"/>
      <c r="D60" s="451"/>
      <c r="E60" s="451"/>
      <c r="F60" s="451"/>
      <c r="G60" s="451"/>
      <c r="H60" s="452"/>
    </row>
    <row r="61" spans="1:9" x14ac:dyDescent="0.2">
      <c r="B61" s="450"/>
      <c r="C61" s="451"/>
      <c r="D61" s="451"/>
      <c r="E61" s="451"/>
      <c r="F61" s="451"/>
      <c r="G61" s="451"/>
      <c r="H61" s="452"/>
    </row>
    <row r="62" spans="1:9" x14ac:dyDescent="0.2">
      <c r="B62" s="450"/>
      <c r="C62" s="451"/>
      <c r="D62" s="451"/>
      <c r="E62" s="451"/>
      <c r="F62" s="451"/>
      <c r="G62" s="451"/>
      <c r="H62" s="452"/>
    </row>
    <row r="63" spans="1:9" ht="13.5" thickBot="1" x14ac:dyDescent="0.25">
      <c r="B63" s="453"/>
      <c r="C63" s="454"/>
      <c r="D63" s="454"/>
      <c r="E63" s="454"/>
      <c r="F63" s="454"/>
      <c r="G63" s="454"/>
      <c r="H63" s="455"/>
    </row>
    <row r="64" spans="1:9" ht="7.5" customHeight="1" x14ac:dyDescent="0.2"/>
  </sheetData>
  <sheetProtection algorithmName="SHA-512" hashValue="5GjqdAaskLtAUAf7IAyykAr51xiOwXqG4JWP4Kv5W4px6UySOrzaflH4ChCUMSnkf9Ho1RjtTQyf36e9l1Yisw==" saltValue="cKGsihH2zi4W6UpZNrSxWw==" spinCount="100000" sheet="1" selectLockedCells="1"/>
  <mergeCells count="73">
    <mergeCell ref="B59:H63"/>
    <mergeCell ref="C56:H56"/>
    <mergeCell ref="C55:H55"/>
    <mergeCell ref="C54:H54"/>
    <mergeCell ref="C27:D27"/>
    <mergeCell ref="B25:B28"/>
    <mergeCell ref="B29:B32"/>
    <mergeCell ref="E26:F26"/>
    <mergeCell ref="G26:H26"/>
    <mergeCell ref="E27:F27"/>
    <mergeCell ref="G27:H27"/>
    <mergeCell ref="C26:D26"/>
    <mergeCell ref="B3:H5"/>
    <mergeCell ref="B6:D6"/>
    <mergeCell ref="B10:D10"/>
    <mergeCell ref="C23:D23"/>
    <mergeCell ref="C22:D22"/>
    <mergeCell ref="B12:D12"/>
    <mergeCell ref="B17:B20"/>
    <mergeCell ref="B21:B24"/>
    <mergeCell ref="C24:D24"/>
    <mergeCell ref="E22:F22"/>
    <mergeCell ref="G22:H22"/>
    <mergeCell ref="E16:F16"/>
    <mergeCell ref="E15:H15"/>
    <mergeCell ref="B8:D8"/>
    <mergeCell ref="E8:H8"/>
    <mergeCell ref="E6:H6"/>
    <mergeCell ref="E28:F28"/>
    <mergeCell ref="G28:H28"/>
    <mergeCell ref="C29:D29"/>
    <mergeCell ref="C28:D28"/>
    <mergeCell ref="E29:F29"/>
    <mergeCell ref="G29:H29"/>
    <mergeCell ref="E30:F30"/>
    <mergeCell ref="G30:H30"/>
    <mergeCell ref="E32:F32"/>
    <mergeCell ref="G32:H32"/>
    <mergeCell ref="C32:D32"/>
    <mergeCell ref="C31:D31"/>
    <mergeCell ref="C30:D30"/>
    <mergeCell ref="E31:F31"/>
    <mergeCell ref="G31:H31"/>
    <mergeCell ref="E25:F25"/>
    <mergeCell ref="G25:H25"/>
    <mergeCell ref="C16:D16"/>
    <mergeCell ref="E20:F20"/>
    <mergeCell ref="G20:H20"/>
    <mergeCell ref="C21:D21"/>
    <mergeCell ref="C20:D20"/>
    <mergeCell ref="C19:D19"/>
    <mergeCell ref="C18:D18"/>
    <mergeCell ref="C17:D17"/>
    <mergeCell ref="G16:H16"/>
    <mergeCell ref="E17:F17"/>
    <mergeCell ref="G17:H17"/>
    <mergeCell ref="E18:F18"/>
    <mergeCell ref="C25:D25"/>
    <mergeCell ref="G18:H18"/>
    <mergeCell ref="E21:F21"/>
    <mergeCell ref="G21:H21"/>
    <mergeCell ref="E23:F23"/>
    <mergeCell ref="G23:H23"/>
    <mergeCell ref="E24:F24"/>
    <mergeCell ref="G24:H24"/>
    <mergeCell ref="J6:O6"/>
    <mergeCell ref="J8:O8"/>
    <mergeCell ref="J10:O10"/>
    <mergeCell ref="E19:F19"/>
    <mergeCell ref="G19:H19"/>
    <mergeCell ref="E10:H10"/>
    <mergeCell ref="E12:F12"/>
    <mergeCell ref="G12:H12"/>
  </mergeCells>
  <printOptions horizontalCentered="1"/>
  <pageMargins left="0" right="0" top="0" bottom="0" header="0" footer="0"/>
  <pageSetup paperSize="8"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100" zoomScaleSheetLayoutView="100" workbookViewId="0">
      <selection activeCell="D7" sqref="D7:H7"/>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0" width="11.28515625" style="14" customWidth="1"/>
    <col min="11" max="16384" width="9.140625" style="15"/>
  </cols>
  <sheetData>
    <row r="1" spans="1:10" s="12" customFormat="1" x14ac:dyDescent="0.2">
      <c r="B1" s="13"/>
      <c r="C1" s="13"/>
      <c r="D1" s="13"/>
      <c r="E1" s="13"/>
      <c r="F1" s="13"/>
      <c r="G1" s="13"/>
      <c r="H1" s="13"/>
      <c r="I1" s="13"/>
      <c r="J1" s="13"/>
    </row>
    <row r="2" spans="1:10" s="7" customFormat="1" x14ac:dyDescent="0.25"/>
    <row r="3" spans="1:10" s="6" customFormat="1" ht="15.75" customHeight="1" x14ac:dyDescent="0.25">
      <c r="B3" s="277" t="s">
        <v>76</v>
      </c>
      <c r="C3" s="277"/>
      <c r="D3" s="277"/>
      <c r="E3" s="277"/>
      <c r="F3" s="277"/>
      <c r="G3" s="277"/>
      <c r="H3" s="277"/>
    </row>
    <row r="4" spans="1:10" s="7" customFormat="1" ht="15" customHeight="1" x14ac:dyDescent="0.25">
      <c r="B4" s="277"/>
      <c r="C4" s="277"/>
      <c r="D4" s="277"/>
      <c r="E4" s="277"/>
      <c r="F4" s="277"/>
      <c r="G4" s="277"/>
      <c r="H4" s="277"/>
    </row>
    <row r="5" spans="1:10" s="7" customFormat="1" ht="15" customHeight="1" x14ac:dyDescent="0.25">
      <c r="B5" s="277"/>
      <c r="C5" s="277"/>
      <c r="D5" s="277"/>
      <c r="E5" s="277"/>
      <c r="F5" s="277"/>
      <c r="G5" s="277"/>
      <c r="H5" s="277"/>
    </row>
    <row r="6" spans="1:10" s="7" customFormat="1" ht="15" customHeight="1" thickBot="1" x14ac:dyDescent="0.3">
      <c r="B6" s="277"/>
      <c r="C6" s="277"/>
      <c r="D6" s="277"/>
      <c r="E6" s="277"/>
      <c r="F6" s="277"/>
      <c r="G6" s="277"/>
      <c r="H6" s="277"/>
    </row>
    <row r="7" spans="1:10" s="1" customFormat="1" ht="15" customHeight="1" x14ac:dyDescent="0.25">
      <c r="B7" s="464" t="s">
        <v>7</v>
      </c>
      <c r="C7" s="465"/>
      <c r="D7" s="379">
        <f>'Cost Estimate'!E8</f>
        <v>0</v>
      </c>
      <c r="E7" s="379"/>
      <c r="F7" s="379"/>
      <c r="G7" s="379"/>
      <c r="H7" s="380"/>
    </row>
    <row r="8" spans="1:10" s="1" customFormat="1" ht="6.75" customHeight="1" x14ac:dyDescent="0.25">
      <c r="B8" s="5"/>
      <c r="H8" s="2"/>
    </row>
    <row r="9" spans="1:10" s="1" customFormat="1" ht="15" customHeight="1" x14ac:dyDescent="0.25">
      <c r="B9" s="433" t="s">
        <v>77</v>
      </c>
      <c r="C9" s="434"/>
      <c r="D9" s="462">
        <f>'Cost Estimate'!E10</f>
        <v>0</v>
      </c>
      <c r="E9" s="462"/>
      <c r="F9" s="462"/>
      <c r="G9" s="462"/>
      <c r="H9" s="463"/>
    </row>
    <row r="10" spans="1:10" s="1" customFormat="1" ht="6.75" customHeight="1" thickBot="1" x14ac:dyDescent="0.3">
      <c r="B10" s="3"/>
      <c r="C10" s="8"/>
      <c r="D10" s="8"/>
      <c r="E10" s="8"/>
      <c r="F10" s="8"/>
      <c r="G10" s="8"/>
      <c r="H10" s="11"/>
    </row>
    <row r="11" spans="1:10" s="16" customFormat="1" ht="12.75" x14ac:dyDescent="0.2">
      <c r="B11" s="68" t="s">
        <v>80</v>
      </c>
      <c r="C11" s="47"/>
      <c r="D11" s="47"/>
      <c r="E11" s="47"/>
      <c r="F11" s="47"/>
      <c r="G11" s="47"/>
      <c r="H11" s="48"/>
      <c r="I11" s="17"/>
      <c r="J11" s="17"/>
    </row>
    <row r="12" spans="1:10" s="16" customFormat="1" ht="7.5" customHeight="1" x14ac:dyDescent="0.2">
      <c r="B12" s="49"/>
      <c r="C12" s="46"/>
      <c r="D12" s="46"/>
      <c r="E12" s="46"/>
      <c r="F12" s="46"/>
      <c r="G12" s="46"/>
      <c r="H12" s="50"/>
      <c r="I12" s="17"/>
      <c r="J12" s="17"/>
    </row>
    <row r="13" spans="1:10" s="22" customFormat="1" ht="14.25" customHeight="1" x14ac:dyDescent="0.2">
      <c r="B13" s="478" t="s">
        <v>40</v>
      </c>
      <c r="C13" s="425" t="s">
        <v>41</v>
      </c>
      <c r="D13" s="425"/>
      <c r="E13" s="483" t="s">
        <v>86</v>
      </c>
      <c r="F13" s="425" t="s">
        <v>78</v>
      </c>
      <c r="G13" s="468" t="s">
        <v>45</v>
      </c>
      <c r="H13" s="469"/>
      <c r="I13" s="23"/>
      <c r="J13" s="23"/>
    </row>
    <row r="14" spans="1:10" s="19" customFormat="1" ht="39.6" customHeight="1" x14ac:dyDescent="0.2">
      <c r="A14" s="18"/>
      <c r="B14" s="478"/>
      <c r="C14" s="425"/>
      <c r="D14" s="425"/>
      <c r="E14" s="483"/>
      <c r="F14" s="425"/>
      <c r="G14" s="66" t="s">
        <v>42</v>
      </c>
      <c r="H14" s="67" t="s">
        <v>12</v>
      </c>
      <c r="I14" s="18"/>
    </row>
    <row r="15" spans="1:10" s="21" customFormat="1" ht="15" customHeight="1" x14ac:dyDescent="0.2">
      <c r="A15" s="16"/>
      <c r="B15" s="51">
        <v>1</v>
      </c>
      <c r="C15" s="461" t="s">
        <v>8</v>
      </c>
      <c r="D15" s="461"/>
      <c r="E15" s="136">
        <v>0</v>
      </c>
      <c r="F15" s="59">
        <f>SUM('Cost Estimate'!K30:L30)</f>
        <v>0</v>
      </c>
      <c r="G15" s="44">
        <f>F15-E15</f>
        <v>0</v>
      </c>
      <c r="H15" s="152">
        <f>IF(E15,G15/E15,0)</f>
        <v>0</v>
      </c>
      <c r="I15" s="17"/>
      <c r="J15" s="20"/>
    </row>
    <row r="16" spans="1:10" s="21" customFormat="1" ht="15" customHeight="1" x14ac:dyDescent="0.2">
      <c r="A16" s="16"/>
      <c r="B16" s="51">
        <v>2</v>
      </c>
      <c r="C16" s="461" t="s">
        <v>46</v>
      </c>
      <c r="D16" s="461"/>
      <c r="E16" s="136">
        <v>0</v>
      </c>
      <c r="F16" s="59">
        <f>SUM('Cost Estimate'!K41:L41)</f>
        <v>0</v>
      </c>
      <c r="G16" s="44">
        <f t="shared" ref="G16:G25" si="0">F16-E16</f>
        <v>0</v>
      </c>
      <c r="H16" s="152">
        <f t="shared" ref="H16:H26" si="1">IF(E16,G16/E16,0)</f>
        <v>0</v>
      </c>
      <c r="I16" s="17"/>
      <c r="J16" s="20"/>
    </row>
    <row r="17" spans="1:10" s="21" customFormat="1" ht="15" customHeight="1" x14ac:dyDescent="0.2">
      <c r="A17" s="16"/>
      <c r="B17" s="51">
        <v>3</v>
      </c>
      <c r="C17" s="461" t="s">
        <v>64</v>
      </c>
      <c r="D17" s="461"/>
      <c r="E17" s="136">
        <v>0</v>
      </c>
      <c r="F17" s="59">
        <f>SUM('Cost Estimate'!K45:L45)</f>
        <v>0</v>
      </c>
      <c r="G17" s="44">
        <f t="shared" si="0"/>
        <v>0</v>
      </c>
      <c r="H17" s="152">
        <f t="shared" si="1"/>
        <v>0</v>
      </c>
      <c r="I17" s="17"/>
      <c r="J17" s="20"/>
    </row>
    <row r="18" spans="1:10" s="21" customFormat="1" ht="15" customHeight="1" x14ac:dyDescent="0.2">
      <c r="A18" s="16"/>
      <c r="B18" s="51">
        <v>4</v>
      </c>
      <c r="C18" s="461" t="s">
        <v>13</v>
      </c>
      <c r="D18" s="461"/>
      <c r="E18" s="136">
        <v>0</v>
      </c>
      <c r="F18" s="59">
        <f>SUM('Cost Estimate'!K49:L49)</f>
        <v>0</v>
      </c>
      <c r="G18" s="44">
        <f t="shared" si="0"/>
        <v>0</v>
      </c>
      <c r="H18" s="152">
        <f t="shared" si="1"/>
        <v>0</v>
      </c>
      <c r="I18" s="17"/>
      <c r="J18" s="20"/>
    </row>
    <row r="19" spans="1:10" s="21" customFormat="1" ht="15" customHeight="1" x14ac:dyDescent="0.2">
      <c r="A19" s="16"/>
      <c r="B19" s="51">
        <v>6</v>
      </c>
      <c r="C19" s="461" t="s">
        <v>18</v>
      </c>
      <c r="D19" s="461"/>
      <c r="E19" s="136">
        <v>0</v>
      </c>
      <c r="F19" s="59">
        <f>SUM('Cost Estimate'!K52:L52)</f>
        <v>0</v>
      </c>
      <c r="G19" s="44">
        <f t="shared" si="0"/>
        <v>0</v>
      </c>
      <c r="H19" s="152">
        <f t="shared" si="1"/>
        <v>0</v>
      </c>
      <c r="I19" s="17"/>
      <c r="J19" s="20"/>
    </row>
    <row r="20" spans="1:10" s="21" customFormat="1" ht="15" customHeight="1" x14ac:dyDescent="0.2">
      <c r="A20" s="16"/>
      <c r="B20" s="51">
        <v>7</v>
      </c>
      <c r="C20" s="461" t="s">
        <v>68</v>
      </c>
      <c r="D20" s="461"/>
      <c r="E20" s="136">
        <v>0</v>
      </c>
      <c r="F20" s="59">
        <f>SUM('Cost Estimate'!K53:L53)</f>
        <v>0</v>
      </c>
      <c r="G20" s="44">
        <f t="shared" si="0"/>
        <v>0</v>
      </c>
      <c r="H20" s="152">
        <f t="shared" si="1"/>
        <v>0</v>
      </c>
      <c r="I20" s="17"/>
      <c r="J20" s="20"/>
    </row>
    <row r="21" spans="1:10" s="21" customFormat="1" ht="15" customHeight="1" x14ac:dyDescent="0.2">
      <c r="A21" s="16"/>
      <c r="B21" s="51">
        <v>8</v>
      </c>
      <c r="C21" s="461" t="s">
        <v>127</v>
      </c>
      <c r="D21" s="461"/>
      <c r="E21" s="136">
        <v>0</v>
      </c>
      <c r="F21" s="59">
        <f>SUM('Cost Estimate'!K54:L54)</f>
        <v>0</v>
      </c>
      <c r="G21" s="44">
        <f t="shared" ref="G21" si="2">F21-E21</f>
        <v>0</v>
      </c>
      <c r="H21" s="152">
        <f t="shared" ref="H21" si="3">IF(E21,G21/E21,0)</f>
        <v>0</v>
      </c>
      <c r="I21" s="17"/>
      <c r="J21" s="20"/>
    </row>
    <row r="22" spans="1:10" s="21" customFormat="1" ht="15" customHeight="1" x14ac:dyDescent="0.2">
      <c r="A22" s="16"/>
      <c r="B22" s="190">
        <v>9</v>
      </c>
      <c r="C22" s="461" t="s">
        <v>63</v>
      </c>
      <c r="D22" s="461"/>
      <c r="E22" s="182">
        <f>SUM(E15:E21)</f>
        <v>0</v>
      </c>
      <c r="F22" s="183">
        <f>SUM('Cost Estimate'!K59:L59)</f>
        <v>0</v>
      </c>
      <c r="G22" s="184">
        <f>F22-E22</f>
        <v>0</v>
      </c>
      <c r="H22" s="152">
        <f t="shared" si="1"/>
        <v>0</v>
      </c>
      <c r="I22" s="17"/>
      <c r="J22" s="20"/>
    </row>
    <row r="23" spans="1:10" s="21" customFormat="1" ht="15" customHeight="1" x14ac:dyDescent="0.2">
      <c r="A23" s="16"/>
      <c r="B23" s="191">
        <v>10</v>
      </c>
      <c r="C23" s="188" t="s">
        <v>121</v>
      </c>
      <c r="D23" s="189"/>
      <c r="E23" s="136">
        <v>0</v>
      </c>
      <c r="F23" s="59">
        <f>SUM('Cost Estimate'!K61:L61)</f>
        <v>0</v>
      </c>
      <c r="G23" s="44">
        <f t="shared" si="0"/>
        <v>0</v>
      </c>
      <c r="H23" s="152">
        <f t="shared" si="1"/>
        <v>0</v>
      </c>
      <c r="I23" s="17"/>
      <c r="J23" s="20"/>
    </row>
    <row r="24" spans="1:10" s="21" customFormat="1" ht="15" customHeight="1" x14ac:dyDescent="0.2">
      <c r="A24" s="16"/>
      <c r="B24" s="191">
        <v>11</v>
      </c>
      <c r="C24" s="188" t="s">
        <v>122</v>
      </c>
      <c r="D24" s="189"/>
      <c r="E24" s="136">
        <v>0</v>
      </c>
      <c r="F24" s="59">
        <f>SUM('Cost Estimate'!K62:L62)</f>
        <v>0</v>
      </c>
      <c r="G24" s="44">
        <f t="shared" si="0"/>
        <v>0</v>
      </c>
      <c r="H24" s="152">
        <f t="shared" si="1"/>
        <v>0</v>
      </c>
      <c r="I24" s="17"/>
      <c r="J24" s="20"/>
    </row>
    <row r="25" spans="1:10" s="21" customFormat="1" ht="15" customHeight="1" x14ac:dyDescent="0.2">
      <c r="A25" s="16"/>
      <c r="B25" s="191">
        <v>12</v>
      </c>
      <c r="C25" s="466" t="s">
        <v>123</v>
      </c>
      <c r="D25" s="467"/>
      <c r="E25" s="136">
        <v>0</v>
      </c>
      <c r="F25" s="59"/>
      <c r="G25" s="44">
        <f t="shared" si="0"/>
        <v>0</v>
      </c>
      <c r="H25" s="152">
        <f t="shared" si="1"/>
        <v>0</v>
      </c>
      <c r="I25" s="17"/>
      <c r="J25" s="20"/>
    </row>
    <row r="26" spans="1:10" s="21" customFormat="1" ht="15" customHeight="1" x14ac:dyDescent="0.2">
      <c r="A26" s="16"/>
      <c r="B26" s="191">
        <v>13</v>
      </c>
      <c r="C26" s="474" t="s">
        <v>125</v>
      </c>
      <c r="D26" s="467"/>
      <c r="E26" s="182">
        <f>SUM(E22:E25)</f>
        <v>0</v>
      </c>
      <c r="F26" s="183">
        <f>SUM(F22:F25)</f>
        <v>0</v>
      </c>
      <c r="G26" s="184">
        <f>F26-E26</f>
        <v>0</v>
      </c>
      <c r="H26" s="152">
        <f t="shared" si="1"/>
        <v>0</v>
      </c>
      <c r="I26" s="17"/>
      <c r="J26" s="20"/>
    </row>
    <row r="27" spans="1:10" s="16" customFormat="1" ht="6.75" customHeight="1" thickBot="1" x14ac:dyDescent="0.25">
      <c r="B27" s="52"/>
      <c r="C27" s="204"/>
      <c r="D27" s="204"/>
      <c r="E27" s="53"/>
      <c r="F27" s="53"/>
      <c r="G27" s="53"/>
      <c r="H27" s="54"/>
      <c r="I27" s="17"/>
      <c r="J27" s="17"/>
    </row>
    <row r="28" spans="1:10" s="21" customFormat="1" ht="15.75" customHeight="1" x14ac:dyDescent="0.2">
      <c r="A28" s="16"/>
      <c r="B28" s="471" t="s">
        <v>43</v>
      </c>
      <c r="C28" s="472"/>
      <c r="D28" s="472"/>
      <c r="E28" s="472"/>
      <c r="F28" s="472"/>
      <c r="G28" s="472"/>
      <c r="H28" s="473"/>
      <c r="I28" s="17"/>
      <c r="J28" s="20"/>
    </row>
    <row r="29" spans="1:10" s="22" customFormat="1" ht="14.25" customHeight="1" x14ac:dyDescent="0.2">
      <c r="B29" s="478" t="s">
        <v>40</v>
      </c>
      <c r="C29" s="425" t="s">
        <v>41</v>
      </c>
      <c r="D29" s="425"/>
      <c r="E29" s="479" t="str">
        <f>E13</f>
        <v>Select Previous Cost Estimate</v>
      </c>
      <c r="F29" s="425" t="s">
        <v>78</v>
      </c>
      <c r="G29" s="468" t="s">
        <v>45</v>
      </c>
      <c r="H29" s="469"/>
      <c r="I29" s="23"/>
      <c r="J29" s="23"/>
    </row>
    <row r="30" spans="1:10" s="19" customFormat="1" ht="32.450000000000003" customHeight="1" x14ac:dyDescent="0.2">
      <c r="A30" s="18"/>
      <c r="B30" s="478"/>
      <c r="C30" s="425"/>
      <c r="D30" s="425"/>
      <c r="E30" s="479"/>
      <c r="F30" s="425"/>
      <c r="G30" s="66" t="s">
        <v>31</v>
      </c>
      <c r="H30" s="67" t="s">
        <v>12</v>
      </c>
      <c r="I30" s="18"/>
    </row>
    <row r="31" spans="1:10" s="21" customFormat="1" ht="15" customHeight="1" x14ac:dyDescent="0.2">
      <c r="A31" s="16"/>
      <c r="B31" s="51">
        <v>1</v>
      </c>
      <c r="C31" s="461" t="s">
        <v>44</v>
      </c>
      <c r="D31" s="461"/>
      <c r="E31" s="148"/>
      <c r="F31" s="194"/>
      <c r="G31" s="45">
        <f>F31-E31</f>
        <v>0</v>
      </c>
      <c r="H31" s="152">
        <f>IF(E31,G31/E31,0)</f>
        <v>0</v>
      </c>
      <c r="I31" s="17"/>
      <c r="J31" s="20"/>
    </row>
    <row r="32" spans="1:10" s="21" customFormat="1" ht="6.75" customHeight="1" thickBot="1" x14ac:dyDescent="0.25">
      <c r="A32" s="16"/>
      <c r="B32" s="55"/>
      <c r="C32" s="4"/>
      <c r="D32" s="4"/>
      <c r="E32" s="53"/>
      <c r="F32" s="53"/>
      <c r="G32" s="53"/>
      <c r="H32" s="54"/>
      <c r="I32" s="17"/>
      <c r="J32" s="20"/>
    </row>
    <row r="33" spans="1:10" s="21" customFormat="1" ht="6.75" customHeight="1" x14ac:dyDescent="0.2">
      <c r="A33" s="16"/>
      <c r="B33" s="56"/>
      <c r="C33" s="10"/>
      <c r="D33" s="10"/>
      <c r="E33" s="57"/>
      <c r="F33" s="57"/>
      <c r="G33" s="57"/>
      <c r="H33" s="58"/>
      <c r="I33" s="17"/>
      <c r="J33" s="20"/>
    </row>
    <row r="34" spans="1:10" s="21" customFormat="1" ht="12.75" x14ac:dyDescent="0.2">
      <c r="A34" s="16"/>
      <c r="B34" s="38" t="s">
        <v>39</v>
      </c>
      <c r="C34" s="9"/>
      <c r="D34" s="9"/>
      <c r="E34" s="39"/>
      <c r="F34" s="39"/>
      <c r="G34" s="39"/>
      <c r="H34" s="40"/>
      <c r="I34" s="17"/>
      <c r="J34" s="20"/>
    </row>
    <row r="35" spans="1:10" s="21" customFormat="1" ht="30" customHeight="1" x14ac:dyDescent="0.2">
      <c r="A35" s="16"/>
      <c r="B35" s="476" t="s">
        <v>69</v>
      </c>
      <c r="C35" s="195"/>
      <c r="D35" s="195"/>
      <c r="E35" s="195"/>
      <c r="F35" s="195"/>
      <c r="G35" s="195"/>
      <c r="H35" s="477"/>
      <c r="I35" s="17"/>
      <c r="J35" s="20"/>
    </row>
    <row r="36" spans="1:10" s="21" customFormat="1" ht="15" customHeight="1" x14ac:dyDescent="0.2">
      <c r="A36" s="16"/>
      <c r="B36" s="480"/>
      <c r="C36" s="481"/>
      <c r="D36" s="481"/>
      <c r="E36" s="481"/>
      <c r="F36" s="481"/>
      <c r="G36" s="481"/>
      <c r="H36" s="482"/>
      <c r="I36" s="17"/>
      <c r="J36" s="20"/>
    </row>
    <row r="37" spans="1:10" s="21" customFormat="1" ht="15" customHeight="1" x14ac:dyDescent="0.2">
      <c r="A37" s="16"/>
      <c r="B37" s="480"/>
      <c r="C37" s="481"/>
      <c r="D37" s="481"/>
      <c r="E37" s="481"/>
      <c r="F37" s="481"/>
      <c r="G37" s="481"/>
      <c r="H37" s="482"/>
      <c r="I37" s="17"/>
      <c r="J37" s="20"/>
    </row>
    <row r="38" spans="1:10" s="21" customFormat="1" ht="15" customHeight="1" x14ac:dyDescent="0.2">
      <c r="A38" s="16"/>
      <c r="B38" s="480"/>
      <c r="C38" s="481"/>
      <c r="D38" s="481"/>
      <c r="E38" s="481"/>
      <c r="F38" s="481"/>
      <c r="G38" s="481"/>
      <c r="H38" s="482"/>
      <c r="I38" s="17"/>
      <c r="J38" s="20"/>
    </row>
    <row r="39" spans="1:10" s="21" customFormat="1" ht="15" customHeight="1" x14ac:dyDescent="0.2">
      <c r="A39" s="16"/>
      <c r="B39" s="480"/>
      <c r="C39" s="481"/>
      <c r="D39" s="481"/>
      <c r="E39" s="481"/>
      <c r="F39" s="481"/>
      <c r="G39" s="481"/>
      <c r="H39" s="482"/>
      <c r="I39" s="17"/>
      <c r="J39" s="20"/>
    </row>
    <row r="40" spans="1:10" s="21" customFormat="1" ht="15" customHeight="1" x14ac:dyDescent="0.2">
      <c r="A40" s="16"/>
      <c r="B40" s="480"/>
      <c r="C40" s="481"/>
      <c r="D40" s="481"/>
      <c r="E40" s="481"/>
      <c r="F40" s="481"/>
      <c r="G40" s="481"/>
      <c r="H40" s="482"/>
      <c r="I40" s="17"/>
      <c r="J40" s="20"/>
    </row>
    <row r="41" spans="1:10" s="21" customFormat="1" ht="15" customHeight="1" x14ac:dyDescent="0.2">
      <c r="A41" s="16"/>
      <c r="B41" s="480"/>
      <c r="C41" s="481"/>
      <c r="D41" s="481"/>
      <c r="E41" s="481"/>
      <c r="F41" s="481"/>
      <c r="G41" s="481"/>
      <c r="H41" s="482"/>
      <c r="I41" s="17"/>
      <c r="J41" s="20"/>
    </row>
    <row r="42" spans="1:10" s="21" customFormat="1" ht="15" customHeight="1" x14ac:dyDescent="0.2">
      <c r="A42" s="16"/>
      <c r="B42" s="480"/>
      <c r="C42" s="481"/>
      <c r="D42" s="481"/>
      <c r="E42" s="481"/>
      <c r="F42" s="481"/>
      <c r="G42" s="481"/>
      <c r="H42" s="482"/>
      <c r="I42" s="17"/>
      <c r="J42" s="20"/>
    </row>
    <row r="43" spans="1:10" s="21" customFormat="1" ht="15" customHeight="1" x14ac:dyDescent="0.2">
      <c r="A43" s="16"/>
      <c r="B43" s="480"/>
      <c r="C43" s="481"/>
      <c r="D43" s="481"/>
      <c r="E43" s="481"/>
      <c r="F43" s="481"/>
      <c r="G43" s="481"/>
      <c r="H43" s="482"/>
      <c r="I43" s="17"/>
      <c r="J43" s="20"/>
    </row>
    <row r="44" spans="1:10" s="21" customFormat="1" ht="15" customHeight="1" x14ac:dyDescent="0.2">
      <c r="A44" s="16"/>
      <c r="B44" s="480"/>
      <c r="C44" s="481"/>
      <c r="D44" s="481"/>
      <c r="E44" s="481"/>
      <c r="F44" s="481"/>
      <c r="G44" s="481"/>
      <c r="H44" s="482"/>
      <c r="I44" s="17"/>
      <c r="J44" s="20"/>
    </row>
    <row r="45" spans="1:10" s="21" customFormat="1" ht="15" customHeight="1" x14ac:dyDescent="0.2">
      <c r="A45" s="16"/>
      <c r="B45" s="480"/>
      <c r="C45" s="481"/>
      <c r="D45" s="481"/>
      <c r="E45" s="481"/>
      <c r="F45" s="481"/>
      <c r="G45" s="481"/>
      <c r="H45" s="482"/>
      <c r="I45" s="17"/>
      <c r="J45" s="20"/>
    </row>
    <row r="46" spans="1:10" s="21" customFormat="1" ht="15" customHeight="1" x14ac:dyDescent="0.2">
      <c r="A46" s="16"/>
      <c r="B46" s="480"/>
      <c r="C46" s="481"/>
      <c r="D46" s="481"/>
      <c r="E46" s="481"/>
      <c r="F46" s="481"/>
      <c r="G46" s="481"/>
      <c r="H46" s="482"/>
      <c r="I46" s="17"/>
      <c r="J46" s="20"/>
    </row>
    <row r="47" spans="1:10" s="21" customFormat="1" ht="15" customHeight="1" x14ac:dyDescent="0.2">
      <c r="A47" s="16"/>
      <c r="B47" s="480"/>
      <c r="C47" s="481"/>
      <c r="D47" s="481"/>
      <c r="E47" s="481"/>
      <c r="F47" s="481"/>
      <c r="G47" s="481"/>
      <c r="H47" s="482"/>
      <c r="I47" s="17"/>
      <c r="J47" s="20"/>
    </row>
    <row r="48" spans="1:10" s="16" customFormat="1" ht="15.75" customHeight="1" thickBot="1" x14ac:dyDescent="0.25">
      <c r="B48" s="480"/>
      <c r="C48" s="481"/>
      <c r="D48" s="481"/>
      <c r="E48" s="481"/>
      <c r="F48" s="481"/>
      <c r="G48" s="481"/>
      <c r="H48" s="482"/>
      <c r="I48" s="17"/>
      <c r="J48" s="17"/>
    </row>
    <row r="49" spans="1:10" s="21" customFormat="1" ht="6.75" customHeight="1" thickBot="1" x14ac:dyDescent="0.25">
      <c r="A49" s="16"/>
      <c r="B49" s="30"/>
      <c r="C49" s="31"/>
      <c r="D49" s="31"/>
      <c r="E49" s="31"/>
      <c r="F49" s="31"/>
      <c r="G49" s="31"/>
      <c r="H49" s="32"/>
      <c r="I49" s="17"/>
      <c r="J49" s="20"/>
    </row>
    <row r="50" spans="1:10" s="25" customFormat="1" ht="12.75" x14ac:dyDescent="0.2">
      <c r="A50" s="22"/>
      <c r="B50" s="64" t="s">
        <v>53</v>
      </c>
      <c r="C50" s="470" t="s">
        <v>3</v>
      </c>
      <c r="D50" s="470"/>
      <c r="E50" s="470"/>
      <c r="F50" s="29" t="s">
        <v>34</v>
      </c>
      <c r="G50" s="29" t="s">
        <v>35</v>
      </c>
      <c r="H50" s="65" t="s">
        <v>6</v>
      </c>
      <c r="I50" s="23"/>
      <c r="J50" s="24"/>
    </row>
    <row r="51" spans="1:10" s="21" customFormat="1" ht="15" x14ac:dyDescent="0.2">
      <c r="A51" s="16"/>
      <c r="B51" s="145"/>
      <c r="C51" s="456"/>
      <c r="D51" s="456"/>
      <c r="E51" s="456"/>
      <c r="F51" s="146"/>
      <c r="G51" s="146"/>
      <c r="H51" s="147"/>
      <c r="I51" s="17"/>
      <c r="J51" s="192"/>
    </row>
    <row r="52" spans="1:10" s="21" customFormat="1" ht="13.5" thickBot="1" x14ac:dyDescent="0.25">
      <c r="A52" s="16"/>
      <c r="B52" s="149"/>
      <c r="C52" s="475"/>
      <c r="D52" s="475"/>
      <c r="E52" s="475"/>
      <c r="F52" s="150"/>
      <c r="G52" s="150"/>
      <c r="H52" s="151"/>
      <c r="I52" s="17"/>
      <c r="J52" s="20"/>
    </row>
    <row r="53" spans="1:10" s="21" customFormat="1" ht="6.75" customHeight="1" x14ac:dyDescent="0.2">
      <c r="A53" s="16"/>
      <c r="B53" s="17"/>
      <c r="C53" s="17"/>
      <c r="D53" s="17"/>
      <c r="E53" s="17"/>
      <c r="F53" s="17"/>
      <c r="G53" s="17"/>
      <c r="H53" s="17"/>
      <c r="I53" s="17"/>
      <c r="J53" s="20"/>
    </row>
    <row r="54" spans="1:10" s="21" customFormat="1" ht="12.75" x14ac:dyDescent="0.2">
      <c r="A54" s="16"/>
      <c r="B54" s="20"/>
      <c r="C54" s="20"/>
      <c r="D54" s="20"/>
      <c r="E54" s="20"/>
      <c r="F54" s="20"/>
      <c r="G54" s="20"/>
      <c r="H54" s="20"/>
      <c r="I54" s="17"/>
      <c r="J54" s="20"/>
    </row>
  </sheetData>
  <sheetProtection algorithmName="SHA-512" hashValue="f1UiiVIZjiVUHcrdM6NBWMHrnxdYnA9wOi9rm3Hpw5eYEk/+USrxxgvy9ziQ3s8+1gGo7C/KLzOdyh85uGALpw==" saltValue="N11f3c69G/6MZNevfTqGoA==" spinCount="100000" sheet="1" selectLockedCells="1"/>
  <mergeCells count="33">
    <mergeCell ref="C52:E52"/>
    <mergeCell ref="B35:H35"/>
    <mergeCell ref="B13:B14"/>
    <mergeCell ref="B29:B30"/>
    <mergeCell ref="C29:D30"/>
    <mergeCell ref="E29:E30"/>
    <mergeCell ref="C16:D16"/>
    <mergeCell ref="C15:D15"/>
    <mergeCell ref="B36:H48"/>
    <mergeCell ref="F13:F14"/>
    <mergeCell ref="E13:E14"/>
    <mergeCell ref="C31:D31"/>
    <mergeCell ref="F29:F30"/>
    <mergeCell ref="C21:D21"/>
    <mergeCell ref="C50:E50"/>
    <mergeCell ref="C51:E51"/>
    <mergeCell ref="B28:H28"/>
    <mergeCell ref="C26:D26"/>
    <mergeCell ref="G29:H29"/>
    <mergeCell ref="B3:H6"/>
    <mergeCell ref="C17:D17"/>
    <mergeCell ref="C27:D27"/>
    <mergeCell ref="C22:D22"/>
    <mergeCell ref="C13:D14"/>
    <mergeCell ref="D9:H9"/>
    <mergeCell ref="D7:H7"/>
    <mergeCell ref="B9:C9"/>
    <mergeCell ref="B7:C7"/>
    <mergeCell ref="C19:D19"/>
    <mergeCell ref="C18:D18"/>
    <mergeCell ref="C20:D20"/>
    <mergeCell ref="C25:D25"/>
    <mergeCell ref="G13:H13"/>
  </mergeCells>
  <dataValidations count="1">
    <dataValidation type="list" allowBlank="1" showInputMessage="1" showErrorMessage="1" sqref="E13:E14">
      <formula1>#REF!</formula1>
    </dataValidation>
  </dataValidations>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2022-11-18T15:51:08Z</cp:lastPrinted>
  <dcterms:created xsi:type="dcterms:W3CDTF">2018-09-18T07:45:14Z</dcterms:created>
  <dcterms:modified xsi:type="dcterms:W3CDTF">2023-02-14T16:10:04Z</dcterms:modified>
</cp:coreProperties>
</file>