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Assumptions!$B$1:$V$74</definedName>
    <definedName name="_xlnm.Print_Area" localSheetId="4">Comparisons!$B$1:$J$53</definedName>
    <definedName name="_xlnm.Print_Area" localSheetId="0">'Cost Estimate'!$B$1:$Q$93</definedName>
    <definedName name="_xlnm.Print_Area" localSheetId="3">'Expenditure Profile'!$B$1:$R$70</definedName>
    <definedName name="_xlnm.Print_Area" localSheetId="1">'PCD Summary'!$A$1:$AA$35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4" l="1"/>
  <c r="E25" i="14" s="1"/>
  <c r="O29" i="12"/>
  <c r="H24" i="14" l="1"/>
  <c r="K60" i="12" l="1"/>
  <c r="F30" i="14" l="1"/>
  <c r="E12" i="13"/>
  <c r="O47" i="12" l="1"/>
  <c r="I17" i="15" s="1"/>
  <c r="J17" i="15" s="1"/>
  <c r="O43" i="12"/>
  <c r="O42" i="12"/>
  <c r="O41" i="12"/>
  <c r="O40" i="12"/>
  <c r="O39" i="12"/>
  <c r="O38" i="12"/>
  <c r="O37" i="12"/>
  <c r="O36" i="12"/>
  <c r="O35" i="12"/>
  <c r="O34" i="12"/>
  <c r="O33" i="12"/>
  <c r="O32" i="12"/>
  <c r="O31" i="12"/>
  <c r="J14" i="15"/>
  <c r="J12" i="15"/>
  <c r="J10" i="15"/>
  <c r="D14" i="15"/>
  <c r="D12" i="15"/>
  <c r="D10" i="15"/>
  <c r="D8" i="15"/>
  <c r="O48" i="12"/>
  <c r="I18" i="15" s="1"/>
  <c r="J18" i="15" s="1"/>
  <c r="O49" i="12"/>
  <c r="I19" i="15" s="1"/>
  <c r="J19" i="15" s="1"/>
  <c r="O50" i="12"/>
  <c r="I20" i="15" s="1"/>
  <c r="J20" i="15" s="1"/>
  <c r="O51" i="12"/>
  <c r="I21" i="15" s="1"/>
  <c r="J21" i="15" s="1"/>
  <c r="O52" i="12"/>
  <c r="O53" i="12"/>
  <c r="I23" i="15" s="1"/>
  <c r="J23" i="15" s="1"/>
  <c r="O46" i="12" l="1"/>
  <c r="E28" i="14"/>
  <c r="G17" i="13" l="1"/>
  <c r="G18" i="13" s="1"/>
  <c r="G19" i="13" s="1"/>
  <c r="G20" i="13" s="1"/>
  <c r="E6" i="13"/>
  <c r="E8" i="13"/>
  <c r="K17" i="13"/>
  <c r="K18" i="13" s="1"/>
  <c r="D9" i="14" l="1"/>
  <c r="D7" i="14"/>
  <c r="E15" i="4"/>
  <c r="E13" i="4"/>
  <c r="E11" i="4"/>
  <c r="E9" i="4"/>
  <c r="E7" i="4"/>
  <c r="O76" i="12" l="1"/>
  <c r="J28" i="15" l="1"/>
  <c r="F24" i="14"/>
  <c r="G24" i="14" s="1"/>
  <c r="O56" i="12"/>
  <c r="O57" i="12" s="1"/>
  <c r="O54" i="12"/>
  <c r="M75" i="12" s="1"/>
  <c r="O60" i="12" l="1"/>
  <c r="O61" i="12" l="1"/>
  <c r="G30" i="14"/>
  <c r="H30" i="14" s="1"/>
  <c r="F17" i="14" l="1"/>
  <c r="O30" i="12"/>
  <c r="O44" i="12" l="1"/>
  <c r="G17" i="14"/>
  <c r="H17" i="14" s="1"/>
  <c r="K19" i="13"/>
  <c r="K20" i="13" s="1"/>
  <c r="K21" i="13" s="1"/>
  <c r="K22" i="13" s="1"/>
  <c r="K23" i="13" s="1"/>
  <c r="K24" i="13" s="1"/>
  <c r="K25" i="13" s="1"/>
  <c r="K26" i="13" s="1"/>
  <c r="K27" i="13" s="1"/>
  <c r="K28" i="13" s="1"/>
  <c r="K29" i="13" s="1"/>
  <c r="K30" i="13" s="1"/>
  <c r="K31" i="13" s="1"/>
  <c r="K32" i="13" s="1"/>
  <c r="G21" i="13"/>
  <c r="G22" i="13" s="1"/>
  <c r="G23" i="13" s="1"/>
  <c r="G24" i="13" s="1"/>
  <c r="G25" i="13" s="1"/>
  <c r="G26" i="13" s="1"/>
  <c r="G27" i="13" s="1"/>
  <c r="G28" i="13" s="1"/>
  <c r="G29" i="13" s="1"/>
  <c r="G30" i="13" s="1"/>
  <c r="G31" i="13" s="1"/>
  <c r="G32" i="13" s="1"/>
  <c r="N66" i="12" l="1"/>
  <c r="N67" i="12"/>
  <c r="O67" i="12" s="1"/>
  <c r="F20" i="14" s="1"/>
  <c r="G20" i="14" s="1"/>
  <c r="H20" i="14" s="1"/>
  <c r="F14" i="14"/>
  <c r="G14" i="14" s="1"/>
  <c r="H14" i="14" s="1"/>
  <c r="F15" i="14" l="1"/>
  <c r="O75" i="12"/>
  <c r="F23" i="14" l="1"/>
  <c r="G23" i="14" s="1"/>
  <c r="H23" i="14" s="1"/>
  <c r="J27" i="15"/>
  <c r="O65" i="12"/>
  <c r="G15" i="14"/>
  <c r="H15" i="14" s="1"/>
  <c r="G16" i="14"/>
  <c r="H16" i="14" s="1"/>
  <c r="F18" i="14" l="1"/>
  <c r="G18" i="14" s="1"/>
  <c r="H18" i="14" s="1"/>
  <c r="O66" i="12"/>
  <c r="O69" i="12" s="1"/>
  <c r="M74" i="12" l="1"/>
  <c r="O74" i="12" s="1"/>
  <c r="I22" i="15"/>
  <c r="J22" i="15" s="1"/>
  <c r="J25" i="15" s="1"/>
  <c r="F19" i="14"/>
  <c r="G19" i="14" s="1"/>
  <c r="H19" i="14" s="1"/>
  <c r="O72" i="12"/>
  <c r="F22" i="14" l="1"/>
  <c r="G22" i="14" s="1"/>
  <c r="H22" i="14" s="1"/>
  <c r="J26" i="15"/>
  <c r="J30" i="15" s="1"/>
  <c r="O79" i="12"/>
  <c r="E10" i="13" s="1"/>
  <c r="F21" i="14"/>
  <c r="F25" i="14" l="1"/>
  <c r="G25" i="14" s="1"/>
  <c r="H25" i="14" s="1"/>
  <c r="G21" i="14"/>
  <c r="H21"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7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5"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76"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<sst xmlns="http://schemas.openxmlformats.org/spreadsheetml/2006/main" count="231" uniqueCount="153">
  <si>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</si>
  <si>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</si>
  <si>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</si>
  <si>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</si>
  <si>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</si>
  <si>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</si>
  <si>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</si>
  <si>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</si>
  <si>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</si>
  <si>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</si>
  <si>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</si>
  <si>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</si>
  <si>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</si>
  <si>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</si>
  <si>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 xml:space="preserve">Preparation and Administration Costs </t>
  </si>
  <si>
    <t xml:space="preserve">Project Information </t>
  </si>
  <si>
    <t>Location:</t>
  </si>
  <si>
    <t xml:space="preserve">NOTE: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</si>
  <si>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</si>
  <si>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</si>
  <si>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</si>
  <si>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</si>
  <si>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</si>
  <si>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</si>
  <si>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</si>
  <si>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</si>
  <si>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</si>
  <si>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</si>
  <si>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</si>
  <si>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</si>
  <si>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</si>
  <si>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</si>
  <si>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</si>
  <si>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</si>
  <si>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</si>
  <si>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</si>
  <si>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</si>
  <si>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</si>
  <si>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</si>
  <si>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</si>
  <si>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</si>
  <si>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</si>
  <si>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</si>
  <si>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</si>
  <si>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</si>
  <si>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</si>
  <si>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Unit </t>
  </si>
  <si>
    <t xml:space="preserve">Preparation and Administration </t>
  </si>
  <si>
    <t xml:space="preserve">Sub-Total D - Land and Property Costs </t>
  </si>
  <si>
    <t>Sub-Total E - Adjustments</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</si>
  <si>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</si>
  <si>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</si>
  <si>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</si>
  <si>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</si>
  <si>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</si>
  <si>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</si>
  <si>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</si>
  <si>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</si>
  <si>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</si>
  <si>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</si>
  <si>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</si>
  <si>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</si>
  <si>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</si>
  <si>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</si>
  <si>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</si>
  <si>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</si>
  <si>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</si>
  <si>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</si>
  <si>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</si>
  <si>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Source of Cost Data </t>
    </r>
    <r>
      <rPr>
        <b/>
        <i/>
        <sz val="10"/>
        <color theme="0" tint="-0.34998626667073579"/>
        <rFont val="Lucida Sans"/>
        <family val="2"/>
      </rPr>
      <t>(Please provide a brief narrative on the source of cost data in the box below)</t>
    </r>
  </si>
  <si>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</si>
  <si>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</si>
  <si>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</si>
  <si>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</si>
  <si>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</si>
  <si>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</si>
  <si>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</si>
  <si>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</si>
  <si>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</si>
  <si>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Incurred Costs</t>
  </si>
  <si>
    <t>Forecast Costs to Complete</t>
  </si>
  <si>
    <t xml:space="preserve"> Cumulative Expenditure 
(€)</t>
  </si>
  <si>
    <t>Cumulative Expenditure (€)</t>
  </si>
  <si>
    <t>Select Previous Cost Estimate</t>
  </si>
  <si>
    <r>
      <t xml:space="preserve">VAT </t>
    </r>
    <r>
      <rPr>
        <i/>
        <sz val="10"/>
        <rFont val="Lucida Sans"/>
        <family val="2"/>
      </rPr>
      <t>on Land and Property</t>
    </r>
  </si>
  <si>
    <t xml:space="preserve">https://www.revenue.ie/en/vat/vat-on-property-and-construction/vat-and-the-supply-of-property/index.aspx </t>
  </si>
  <si>
    <t>Sub-Total A - Project Base Costs</t>
  </si>
  <si>
    <t>Approving Authority:</t>
  </si>
  <si>
    <t>Total Tender Project Budget Cost Estimate:</t>
  </si>
  <si>
    <t>Total Project Budget</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</si>
  <si>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</si>
  <si>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</si>
  <si>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</si>
  <si>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</si>
  <si>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</si>
  <si>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</si>
  <si>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NOTE: For Band 1 Projects the activity cost heads presented are indicative for a linear project, if the project being reported (undertaken/developed) is not a linear project, activity cost heads are to be discussed and agreed in writing  with NTA prior to the production of the cost estimate.  </t>
  </si>
  <si>
    <r>
      <t xml:space="preserve">Main Contract(s) Costs </t>
    </r>
    <r>
      <rPr>
        <i/>
        <sz val="10"/>
        <color theme="0" tint="-0.34998626667073579"/>
        <rFont val="Lucida Sans"/>
        <family val="2"/>
      </rPr>
      <t xml:space="preserve">(Please provide supplementary information giving detail of costs below)   </t>
    </r>
  </si>
  <si>
    <t>1.6</t>
  </si>
  <si>
    <t>1.7</t>
  </si>
  <si>
    <t>1.8</t>
  </si>
  <si>
    <t>1.9</t>
  </si>
  <si>
    <t>2.1.1</t>
  </si>
  <si>
    <t>2.1.2</t>
  </si>
  <si>
    <t>2.1.3</t>
  </si>
  <si>
    <t>2.1.4</t>
  </si>
  <si>
    <t>2.1.5</t>
  </si>
  <si>
    <t>2.1.6</t>
  </si>
  <si>
    <t>2.1.7</t>
  </si>
  <si>
    <t xml:space="preserve">Scope &amp; Purpose        </t>
  </si>
  <si>
    <t>Concept, Development &amp; Option Selection</t>
  </si>
  <si>
    <t>Preliminary Design</t>
  </si>
  <si>
    <t>Statutory Processes</t>
  </si>
  <si>
    <t>Detailed Design &amp; Procurement</t>
  </si>
  <si>
    <t>Construction &amp; Implementation</t>
  </si>
  <si>
    <t>Close Out &amp; Review</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</si>
  <si>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</si>
  <si>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</si>
  <si>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</si>
  <si>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</si>
  <si>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</si>
  <si>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</si>
  <si>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Land &amp; Property Costs</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</si>
  <si>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</si>
  <si>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</si>
  <si>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</si>
  <si>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</si>
  <si>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</si>
  <si>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1"/>
        <rFont val="Lucida Sans"/>
        <family val="2"/>
      </rPr>
      <t xml:space="preserve">(Output From QRA-004_B1_QRA_CMG) </t>
    </r>
  </si>
  <si>
    <r>
      <t xml:space="preserve">Add Contingency </t>
    </r>
    <r>
      <rPr>
        <i/>
        <sz val="10"/>
        <color theme="1"/>
        <rFont val="Lucida Sans"/>
        <family val="2"/>
      </rPr>
      <t>(001_B123_CC_CMG)</t>
    </r>
  </si>
  <si>
    <t>Forecast Costs (Including Tender Prices)</t>
  </si>
  <si>
    <t>Site Clearance</t>
  </si>
  <si>
    <t xml:space="preserve">Fencing </t>
  </si>
  <si>
    <t>Earth Works</t>
  </si>
  <si>
    <t>Pavements</t>
  </si>
  <si>
    <t>Kerbs, Footways &amp; Paved Areas</t>
  </si>
  <si>
    <t>Traffic Signs &amp; Road Markings</t>
  </si>
  <si>
    <t>Drainage &amp; Service Ducts</t>
  </si>
  <si>
    <t>CCTV Survey of Road Drainage Systems</t>
  </si>
  <si>
    <t>Road Lighting Columns (Civils)</t>
  </si>
  <si>
    <t>Specialist (Public Lighting Contractor)</t>
  </si>
  <si>
    <t>Preliminaries (Includes Traffic Management)</t>
  </si>
  <si>
    <t>Costs are based on tender return (MEAT) - consultants costs are also confirmed as previous (no increases)</t>
  </si>
  <si>
    <t>SA to sign off (2 parties within their organisation)</t>
  </si>
  <si>
    <t>Add VAT @ 13.5%</t>
  </si>
  <si>
    <t>Add VAT @ 23%</t>
  </si>
  <si>
    <t>Add VAT on Land (If Applicable)</t>
  </si>
  <si>
    <t xml:space="preserve">Total Grant Application Cost Estimate (Including VAT) </t>
  </si>
  <si>
    <t>Total Costs (Including VAT)</t>
  </si>
  <si>
    <t>S Gate</t>
  </si>
  <si>
    <t>M Bunny</t>
  </si>
  <si>
    <t>Per Cent for Art Scheme</t>
  </si>
  <si>
    <r>
      <t xml:space="preserve">Per Cent for Art Scheme
</t>
    </r>
    <r>
      <rPr>
        <sz val="10"/>
        <color rgb="FF0070C0"/>
        <rFont val="Lucida Sans"/>
        <family val="2"/>
      </rPr>
      <t>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</si>
</sst>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29"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sz val="10"/>
      <color rgb="FF3333CC"/>
      <name val="Lucida Sans"/>
      <family val="2"/>
    </font>
    <font>
      <b/>
      <sz val="10"/>
      <color rgb="FF0070C0"/>
      <name val="Lucida Sans"/>
      <family val="2"/>
    </font>
    <font>
      <b/>
      <sz val="10"/>
      <color rgb="FF0070C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21">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right style="thin">
        <color auto="1"/>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style="medium">
        <color rgb="FF3C0A82"/>
      </right>
      <top style="thin">
        <color rgb="FF3C0A82"/>
      </top>
      <bottom/>
      <diagonal/>
    </border>
    <border>
      <left style="thin">
        <color rgb="FF3C0A82"/>
      </left>
      <right/>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indexed="64"/>
      </left>
      <right style="thin">
        <color rgb="FF3C0A82"/>
      </right>
      <top style="medium">
        <color indexed="64"/>
      </top>
      <bottom style="thin">
        <color rgb="FF3C0A82"/>
      </bottom>
      <diagonal/>
    </border>
    <border>
      <left style="thin">
        <color rgb="FF3C0A82"/>
      </left>
      <right style="thin">
        <color rgb="FF3C0A82"/>
      </right>
      <top style="medium">
        <color indexed="64"/>
      </top>
      <bottom style="thin">
        <color rgb="FF3C0A82"/>
      </bottom>
      <diagonal/>
    </border>
    <border>
      <left style="thin">
        <color rgb="FF3C0A82"/>
      </left>
      <right style="medium">
        <color indexed="64"/>
      </right>
      <top style="medium">
        <color indexed="64"/>
      </top>
      <bottom style="thin">
        <color rgb="FF3C0A82"/>
      </bottom>
      <diagonal/>
    </border>
    <border>
      <left style="medium">
        <color indexed="64"/>
      </left>
      <right style="thin">
        <color rgb="FF3C0A82"/>
      </right>
      <top style="thin">
        <color rgb="FF3C0A82"/>
      </top>
      <bottom style="thin">
        <color rgb="FF3C0A82"/>
      </bottom>
      <diagonal/>
    </border>
    <border>
      <left style="thin">
        <color rgb="FF3C0A82"/>
      </left>
      <right style="medium">
        <color indexed="64"/>
      </right>
      <top style="thin">
        <color rgb="FF3C0A82"/>
      </top>
      <bottom style="thin">
        <color rgb="FF3C0A82"/>
      </bottom>
      <diagonal/>
    </border>
    <border>
      <left style="medium">
        <color indexed="64"/>
      </left>
      <right/>
      <top/>
      <bottom style="medium">
        <color rgb="FF3C0A82"/>
      </bottom>
      <diagonal/>
    </border>
    <border>
      <left/>
      <right style="medium">
        <color indexed="64"/>
      </right>
      <top/>
      <bottom style="medium">
        <color rgb="FF3C0A82"/>
      </bottom>
      <diagonal/>
    </border>
    <border>
      <left style="medium">
        <color indexed="64"/>
      </left>
      <right/>
      <top style="medium">
        <color rgb="FF3C0A82"/>
      </top>
      <bottom/>
      <diagonal/>
    </border>
    <border>
      <left/>
      <right style="medium">
        <color indexed="64"/>
      </right>
      <top style="medium">
        <color rgb="FF3C0A82"/>
      </top>
      <bottom/>
      <diagonal/>
    </border>
    <border>
      <left style="medium">
        <color indexed="64"/>
      </left>
      <right style="thin">
        <color rgb="FF3C0A82"/>
      </right>
      <top style="thin">
        <color rgb="FF3C0A82"/>
      </top>
      <bottom/>
      <diagonal/>
    </border>
  </borders>
  <cellStyleXfs count="6">
    <xf numFmtId="0" fontId="0" fillId="0" borderId="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499">
    <xf numFmtId="0" fontId="0" fillId="0" borderId="0" xfId="0"/>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3" xfId="0" applyFont="1" applyFill="1" applyBorder="1" applyAlignment="1" applyProtection="1">
      <alignment horizontal="center"/>
      <protection locked="0"/>
    </xf>
    <xf numFmtId="14" fontId="4" fillId="3" borderId="44" xfId="0" applyNumberFormat="1" applyFont="1" applyFill="1" applyBorder="1" applyAlignment="1" applyProtection="1">
      <alignment horizontal="center"/>
      <protection locked="0"/>
    </xf>
    <xf numFmtId="0" fontId="4" fillId="3" borderId="15" xfId="0" applyFont="1" applyFill="1" applyBorder="1" applyAlignment="1" applyProtection="1">
      <alignment horizontal="center" vertical="center"/>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166" fontId="4" fillId="3" borderId="17" xfId="0" applyNumberFormat="1" applyFont="1" applyFill="1" applyBorder="1" applyAlignment="1" applyProtection="1">
      <alignment horizontal="center" vertical="center" wrapText="1"/>
      <protection locked="0"/>
    </xf>
    <xf numFmtId="0" fontId="4" fillId="2" borderId="0" xfId="0" applyFont="1" applyFill="1" applyAlignment="1">
      <alignment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0" xfId="0" applyFont="1" applyFill="1" applyAlignment="1">
      <alignment vertical="center" wrapText="1"/>
    </xf>
    <xf numFmtId="0" fontId="5" fillId="2" borderId="14" xfId="0" applyFont="1" applyFill="1" applyBorder="1" applyAlignment="1">
      <alignment vertical="center"/>
    </xf>
    <xf numFmtId="0" fontId="4" fillId="2" borderId="14" xfId="0" applyFont="1" applyFill="1" applyBorder="1" applyAlignment="1">
      <alignment horizontal="left" vertical="center" wrapText="1"/>
    </xf>
    <xf numFmtId="49" fontId="4" fillId="2" borderId="14" xfId="0" applyNumberFormat="1"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4" fillId="2" borderId="76" xfId="0" applyFont="1" applyFill="1" applyBorder="1" applyAlignment="1">
      <alignment horizontal="left" vertical="center" wrapText="1" indent="2"/>
    </xf>
    <xf numFmtId="0" fontId="4" fillId="2" borderId="88" xfId="0" applyFont="1" applyFill="1" applyBorder="1" applyAlignment="1">
      <alignment horizontal="left" vertical="center" wrapText="1"/>
    </xf>
    <xf numFmtId="0" fontId="4" fillId="2" borderId="7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0" borderId="14" xfId="0" applyFont="1" applyBorder="1" applyAlignment="1">
      <alignment horizontal="center" vertical="center" wrapText="1"/>
    </xf>
    <xf numFmtId="0" fontId="4" fillId="2" borderId="0" xfId="0" applyFont="1" applyFill="1" applyAlignment="1">
      <alignment horizontal="left" vertical="center"/>
    </xf>
    <xf numFmtId="166" fontId="4" fillId="2" borderId="12" xfId="1"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1" applyFont="1" applyFill="1" applyBorder="1" applyAlignment="1" applyProtection="1">
      <alignment horizontal="left" vertical="center"/>
    </xf>
    <xf numFmtId="9" fontId="5" fillId="2" borderId="0" xfId="1"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4" fillId="2" borderId="29" xfId="0" applyFont="1" applyFill="1" applyBorder="1" applyAlignment="1">
      <alignmen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0" fontId="5" fillId="2" borderId="22" xfId="0" applyFont="1" applyFill="1" applyBorder="1" applyAlignment="1">
      <alignment vertical="center"/>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4" fillId="3" borderId="15"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4" fillId="2" borderId="98" xfId="0" applyFont="1" applyFill="1" applyBorder="1" applyAlignment="1">
      <alignment vertical="center" wrapText="1"/>
    </xf>
    <xf numFmtId="0" fontId="5" fillId="2" borderId="99" xfId="0" applyFont="1" applyFill="1" applyBorder="1" applyAlignment="1">
      <alignment horizontal="right" vertical="center" wrapText="1"/>
    </xf>
    <xf numFmtId="0" fontId="11" fillId="4" borderId="100" xfId="0" applyFont="1" applyFill="1" applyBorder="1" applyAlignment="1">
      <alignment vertical="center"/>
    </xf>
    <xf numFmtId="0" fontId="11" fillId="4" borderId="100" xfId="0" applyFont="1" applyFill="1" applyBorder="1" applyAlignment="1">
      <alignment vertical="center" wrapText="1"/>
    </xf>
    <xf numFmtId="0" fontId="11" fillId="4" borderId="101" xfId="0" applyFont="1" applyFill="1" applyBorder="1" applyAlignment="1">
      <alignment vertical="center" wrapText="1"/>
    </xf>
    <xf numFmtId="0" fontId="4" fillId="2" borderId="1" xfId="0" applyFont="1" applyFill="1" applyBorder="1" applyAlignment="1">
      <alignment vertical="center" wrapText="1"/>
    </xf>
    <xf numFmtId="166" fontId="4" fillId="0" borderId="14" xfId="0" applyNumberFormat="1" applyFont="1" applyBorder="1" applyAlignment="1">
      <alignment vertical="center" wrapText="1"/>
    </xf>
    <xf numFmtId="0" fontId="4" fillId="2" borderId="103" xfId="0" applyFont="1" applyFill="1" applyBorder="1" applyAlignment="1">
      <alignment vertical="center" wrapText="1"/>
    </xf>
    <xf numFmtId="0" fontId="4" fillId="2" borderId="100" xfId="0" applyFont="1" applyFill="1" applyBorder="1" applyAlignment="1">
      <alignment vertical="center" wrapText="1"/>
    </xf>
    <xf numFmtId="0" fontId="4" fillId="2" borderId="100" xfId="0" applyFont="1" applyFill="1" applyBorder="1" applyAlignment="1">
      <alignment vertical="center"/>
    </xf>
    <xf numFmtId="0" fontId="4" fillId="2" borderId="101" xfId="0" applyFont="1" applyFill="1" applyBorder="1" applyAlignment="1">
      <alignment vertical="center" wrapText="1"/>
    </xf>
    <xf numFmtId="0" fontId="4" fillId="2" borderId="104" xfId="0" applyFont="1" applyFill="1" applyBorder="1" applyAlignment="1">
      <alignment vertical="center" wrapText="1"/>
    </xf>
    <xf numFmtId="0" fontId="4" fillId="2" borderId="0" xfId="0" applyFont="1" applyFill="1"/>
    <xf numFmtId="0" fontId="4" fillId="2" borderId="0" xfId="0" applyFont="1" applyFill="1" applyAlignment="1">
      <alignment horizont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4" fillId="0" borderId="0" xfId="0" applyFont="1"/>
    <xf numFmtId="0" fontId="5" fillId="2" borderId="0" xfId="0" applyFont="1" applyFill="1" applyAlignment="1">
      <alignment wrapText="1"/>
    </xf>
    <xf numFmtId="0" fontId="5" fillId="0" borderId="24" xfId="0" applyFont="1" applyBorder="1" applyAlignment="1">
      <alignment horizontal="left" vertical="center" wrapText="1"/>
    </xf>
    <xf numFmtId="0" fontId="5" fillId="0" borderId="0" xfId="0" applyFont="1" applyAlignment="1">
      <alignment wrapText="1"/>
    </xf>
    <xf numFmtId="0" fontId="4" fillId="0" borderId="0" xfId="0" applyFont="1" applyAlignment="1">
      <alignment horizontal="center"/>
    </xf>
    <xf numFmtId="0" fontId="5" fillId="0" borderId="22" xfId="0" applyFont="1" applyBorder="1" applyAlignment="1">
      <alignment horizontal="left" vertical="center"/>
    </xf>
    <xf numFmtId="0" fontId="5" fillId="0" borderId="0" xfId="0" applyFont="1" applyAlignment="1">
      <alignment horizontal="center" vertical="center" wrapText="1"/>
    </xf>
    <xf numFmtId="166" fontId="4" fillId="0" borderId="0" xfId="0" applyNumberFormat="1" applyFont="1" applyAlignment="1">
      <alignment horizontal="center"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5" fillId="0" borderId="0" xfId="0" applyFont="1"/>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0" fontId="5" fillId="2" borderId="0" xfId="0" applyFont="1" applyFill="1"/>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5" fillId="2" borderId="0" xfId="0" applyFont="1" applyFill="1" applyAlignment="1">
      <alignment horizontal="center"/>
    </xf>
    <xf numFmtId="0" fontId="5" fillId="0" borderId="0" xfId="0" applyFont="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166" fontId="4" fillId="0" borderId="14" xfId="0" applyNumberFormat="1" applyFont="1" applyBorder="1" applyAlignment="1">
      <alignment horizontal="center" vertical="center"/>
    </xf>
    <xf numFmtId="166" fontId="0" fillId="0" borderId="14" xfId="0" applyNumberFormat="1" applyBorder="1" applyAlignment="1">
      <alignment horizontal="center" vertical="center"/>
    </xf>
    <xf numFmtId="166" fontId="4" fillId="2" borderId="27" xfId="0" applyNumberFormat="1" applyFont="1" applyFill="1" applyBorder="1" applyAlignment="1">
      <alignment horizontal="center" vertical="center"/>
    </xf>
    <xf numFmtId="0" fontId="4" fillId="0" borderId="14" xfId="0" applyFont="1" applyBorder="1" applyAlignment="1">
      <alignment horizontal="center" vertical="center"/>
    </xf>
    <xf numFmtId="1" fontId="0" fillId="0" borderId="14" xfId="0" applyNumberFormat="1" applyBorder="1" applyAlignment="1">
      <alignment horizontal="center" vertical="center"/>
    </xf>
    <xf numFmtId="0" fontId="5" fillId="2" borderId="27" xfId="0" applyFont="1" applyFill="1" applyBorder="1" applyAlignment="1">
      <alignment horizontal="center" vertical="center" wrapText="1"/>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02" xfId="0" applyNumberFormat="1" applyFont="1" applyFill="1" applyBorder="1" applyAlignment="1">
      <alignment horizontal="center" vertical="center" wrapText="1"/>
    </xf>
    <xf numFmtId="0" fontId="23" fillId="2" borderId="0" xfId="0" applyFont="1" applyFill="1" applyAlignment="1">
      <alignment vertical="center" wrapText="1"/>
    </xf>
    <xf numFmtId="0" fontId="26" fillId="2" borderId="0" xfId="0" applyFont="1" applyFill="1" applyAlignment="1">
      <alignment vertical="center" wrapText="1"/>
    </xf>
    <xf numFmtId="166" fontId="5" fillId="2" borderId="16" xfId="0" applyNumberFormat="1" applyFont="1" applyFill="1" applyBorder="1" applyAlignment="1">
      <alignment horizontal="center" vertical="center" wrapText="1"/>
    </xf>
    <xf numFmtId="0" fontId="27" fillId="2" borderId="0" xfId="0" applyFont="1" applyFill="1" applyAlignment="1">
      <alignment vertical="center" wrapText="1"/>
    </xf>
    <xf numFmtId="0" fontId="5" fillId="0" borderId="14" xfId="0" applyFont="1" applyBorder="1" applyAlignment="1">
      <alignment horizontal="center" vertical="center" wrapText="1"/>
    </xf>
    <xf numFmtId="166" fontId="4" fillId="3" borderId="14"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wrapText="1"/>
    </xf>
    <xf numFmtId="0" fontId="24" fillId="2" borderId="0" xfId="0" applyFont="1" applyFill="1" applyAlignment="1">
      <alignment vertical="center" wrapText="1"/>
    </xf>
    <xf numFmtId="0" fontId="4" fillId="2" borderId="2" xfId="0" applyFont="1" applyFill="1" applyBorder="1" applyAlignment="1">
      <alignment vertical="center" wrapText="1"/>
    </xf>
    <xf numFmtId="0" fontId="4" fillId="2" borderId="116" xfId="0" applyFont="1" applyFill="1" applyBorder="1" applyAlignment="1">
      <alignment vertical="center" wrapText="1"/>
    </xf>
    <xf numFmtId="0" fontId="4" fillId="2" borderId="117" xfId="0" applyFont="1" applyFill="1" applyBorder="1" applyAlignment="1">
      <alignment vertical="center" wrapText="1"/>
    </xf>
    <xf numFmtId="0" fontId="11" fillId="4" borderId="118" xfId="0" applyFont="1" applyFill="1" applyBorder="1" applyAlignment="1">
      <alignment horizontal="left"/>
    </xf>
    <xf numFmtId="0" fontId="16" fillId="4" borderId="119" xfId="0" applyFont="1" applyFill="1" applyBorder="1" applyAlignment="1">
      <alignment horizontal="center"/>
    </xf>
    <xf numFmtId="0" fontId="5" fillId="0" borderId="115" xfId="0" applyFont="1" applyBorder="1" applyAlignment="1">
      <alignment horizontal="center" vertical="center" wrapText="1"/>
    </xf>
    <xf numFmtId="0" fontId="4" fillId="0" borderId="114" xfId="0" applyFont="1" applyBorder="1" applyAlignment="1">
      <alignment horizontal="center" vertical="center"/>
    </xf>
    <xf numFmtId="9" fontId="0" fillId="0" borderId="115" xfId="1" applyFont="1" applyBorder="1" applyAlignment="1" applyProtection="1">
      <alignment horizontal="center" vertical="center"/>
    </xf>
    <xf numFmtId="0" fontId="4" fillId="2" borderId="116" xfId="0" applyFont="1" applyFill="1" applyBorder="1" applyAlignment="1">
      <alignment horizontal="center" vertical="center"/>
    </xf>
    <xf numFmtId="166" fontId="4" fillId="2" borderId="117" xfId="0" applyNumberFormat="1" applyFont="1" applyFill="1" applyBorder="1" applyAlignment="1">
      <alignment horizontal="center" vertical="center"/>
    </xf>
    <xf numFmtId="0" fontId="5" fillId="2" borderId="116" xfId="0" applyFont="1" applyFill="1" applyBorder="1" applyAlignment="1">
      <alignment horizontal="left" vertical="center"/>
    </xf>
    <xf numFmtId="0" fontId="5" fillId="2" borderId="118" xfId="0" applyFont="1" applyFill="1" applyBorder="1" applyAlignment="1">
      <alignment horizontal="left" vertical="center"/>
    </xf>
    <xf numFmtId="166" fontId="4" fillId="2" borderId="119" xfId="0" applyNumberFormat="1" applyFont="1" applyFill="1" applyBorder="1" applyAlignment="1">
      <alignment horizontal="center" vertical="center"/>
    </xf>
    <xf numFmtId="0" fontId="5" fillId="2" borderId="1" xfId="0" applyFont="1" applyFill="1" applyBorder="1" applyAlignment="1">
      <alignment horizontal="left" vertical="center"/>
    </xf>
    <xf numFmtId="166" fontId="4" fillId="2" borderId="2" xfId="0" applyNumberFormat="1" applyFont="1" applyFill="1" applyBorder="1" applyAlignment="1">
      <alignment horizontal="center" vertical="center"/>
    </xf>
    <xf numFmtId="0" fontId="23" fillId="2" borderId="0" xfId="0" applyFont="1" applyFill="1"/>
    <xf numFmtId="0" fontId="27" fillId="0" borderId="0" xfId="0" applyFont="1" applyAlignment="1">
      <alignment wrapText="1"/>
    </xf>
    <xf numFmtId="0" fontId="23" fillId="0" borderId="0" xfId="0" applyFont="1"/>
    <xf numFmtId="0" fontId="28" fillId="2" borderId="0" xfId="0" applyFont="1" applyFill="1" applyAlignment="1">
      <alignment vertical="center" wrapText="1"/>
    </xf>
    <xf numFmtId="0" fontId="25" fillId="0" borderId="0" xfId="0" applyFont="1" applyAlignment="1">
      <alignment vertical="center" wrapText="1"/>
    </xf>
    <xf numFmtId="0" fontId="4" fillId="0" borderId="120" xfId="0" applyFont="1" applyBorder="1" applyAlignment="1">
      <alignment horizontal="center" vertical="center"/>
    </xf>
    <xf numFmtId="0" fontId="4" fillId="0" borderId="6" xfId="0" applyFont="1" applyBorder="1" applyAlignment="1">
      <alignment horizontal="center" vertical="center"/>
    </xf>
    <xf numFmtId="0" fontId="5" fillId="2" borderId="14" xfId="0" applyFont="1" applyFill="1" applyBorder="1" applyAlignment="1">
      <alignment horizontal="left" vertical="center" wrapText="1"/>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3" borderId="14" xfId="0" applyNumberFormat="1" applyFont="1" applyFill="1" applyBorder="1" applyAlignment="1" applyProtection="1">
      <alignment horizontal="center" vertical="center" wrapText="1"/>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166" fontId="4" fillId="0" borderId="14" xfId="0" applyNumberFormat="1" applyFont="1" applyBorder="1" applyAlignment="1">
      <alignment horizontal="center"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0" fontId="5" fillId="2" borderId="43" xfId="0" applyFont="1" applyFill="1" applyBorder="1" applyAlignment="1">
      <alignment horizontal="right" vertical="center" wrapText="1"/>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0" fillId="0" borderId="16" xfId="0" applyBorder="1" applyAlignment="1">
      <alignment horizontal="left"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1" applyNumberFormat="1" applyFont="1" applyFill="1" applyBorder="1" applyAlignment="1" applyProtection="1">
      <alignment horizontal="center" vertical="center" wrapText="1"/>
      <protection locked="0"/>
    </xf>
    <xf numFmtId="166" fontId="4" fillId="3" borderId="72" xfId="1" applyNumberFormat="1" applyFont="1" applyFill="1" applyBorder="1" applyAlignment="1" applyProtection="1">
      <alignment horizontal="center" vertical="center" wrapText="1"/>
      <protection locked="0"/>
    </xf>
    <xf numFmtId="166" fontId="4" fillId="3" borderId="13" xfId="1" applyNumberFormat="1" applyFont="1" applyFill="1" applyBorder="1" applyAlignment="1" applyProtection="1">
      <alignment horizontal="center" vertical="center" wrapText="1"/>
      <protection locked="0"/>
    </xf>
    <xf numFmtId="166" fontId="4" fillId="3" borderId="11" xfId="1"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2" applyFill="1" applyBorder="1" applyAlignment="1" applyProtection="1">
      <alignment horizontal="left" vertical="center" wrapText="1"/>
    </xf>
    <xf numFmtId="0" fontId="19" fillId="2" borderId="10" xfId="2" applyFill="1" applyBorder="1" applyAlignment="1" applyProtection="1">
      <alignment horizontal="left" vertical="center" wrapText="1"/>
    </xf>
    <xf numFmtId="0" fontId="19" fillId="2" borderId="11" xfId="2"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9" fontId="4" fillId="3" borderId="14" xfId="1" applyFont="1" applyFill="1" applyBorder="1" applyAlignment="1" applyProtection="1">
      <alignment horizontal="center" vertical="center" wrapText="1"/>
      <protection locked="0"/>
    </xf>
    <xf numFmtId="167" fontId="4" fillId="3" borderId="14" xfId="1" applyNumberFormat="1" applyFont="1" applyFill="1" applyBorder="1" applyAlignment="1" applyProtection="1">
      <alignment horizontal="center" vertical="center" wrapText="1"/>
      <protection locked="0"/>
    </xf>
    <xf numFmtId="166" fontId="4" fillId="0" borderId="6" xfId="1" applyNumberFormat="1"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5" fillId="2" borderId="45" xfId="0" applyNumberFormat="1" applyFont="1" applyFill="1" applyBorder="1" applyAlignment="1">
      <alignment horizontal="center" vertical="center" wrapText="1"/>
    </xf>
    <xf numFmtId="166" fontId="5" fillId="2" borderId="48"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45" xfId="0" applyFont="1" applyFill="1" applyBorder="1" applyAlignment="1">
      <alignment horizontal="right" vertical="center" wrapText="1" indent="1"/>
    </xf>
    <xf numFmtId="0" fontId="5" fillId="2" borderId="46" xfId="0" applyFont="1" applyFill="1" applyBorder="1" applyAlignment="1">
      <alignment horizontal="right" vertical="center" wrapText="1" indent="1"/>
    </xf>
    <xf numFmtId="0" fontId="5" fillId="2" borderId="47" xfId="0" applyFont="1" applyFill="1" applyBorder="1" applyAlignment="1">
      <alignment horizontal="right" vertical="center" wrapText="1" indent="1"/>
    </xf>
    <xf numFmtId="0" fontId="5" fillId="2" borderId="0" xfId="0" applyFont="1" applyFill="1" applyAlignment="1">
      <alignment horizontal="right" vertical="center" indent="1"/>
    </xf>
    <xf numFmtId="1" fontId="4" fillId="0" borderId="14" xfId="1" applyNumberFormat="1" applyFont="1" applyFill="1" applyBorder="1" applyAlignment="1" applyProtection="1">
      <alignment horizontal="center" vertical="center"/>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0" xfId="0" applyFont="1" applyFill="1" applyAlignment="1">
      <alignment horizontal="left" vertical="center" wrapText="1"/>
    </xf>
    <xf numFmtId="0" fontId="4" fillId="2" borderId="81" xfId="0" applyFont="1" applyFill="1" applyBorder="1" applyAlignment="1">
      <alignment horizontal="left" vertical="center" wrapText="1"/>
    </xf>
    <xf numFmtId="0" fontId="10" fillId="2" borderId="0" xfId="0" applyFont="1" applyFill="1" applyAlignment="1">
      <alignment horizontal="center"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3" borderId="33" xfId="0" applyFont="1" applyFill="1" applyBorder="1" applyAlignment="1" applyProtection="1">
      <alignment horizontal="left" vertical="center" wrapText="1"/>
      <protection locked="0"/>
    </xf>
    <xf numFmtId="0" fontId="4" fillId="2" borderId="14" xfId="0" applyFont="1" applyFill="1" applyBorder="1" applyAlignment="1">
      <alignment horizontal="left" vertical="center"/>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wrapText="1"/>
    </xf>
    <xf numFmtId="0" fontId="4" fillId="2" borderId="24" xfId="0" applyFont="1" applyFill="1" applyBorder="1" applyAlignment="1">
      <alignment horizontal="left" vertical="center"/>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14" fontId="4" fillId="3" borderId="15" xfId="0" applyNumberFormat="1" applyFont="1" applyFill="1" applyBorder="1" applyAlignment="1" applyProtection="1">
      <alignment horizontal="center" vertical="center"/>
      <protection locked="0"/>
    </xf>
    <xf numFmtId="0" fontId="5" fillId="2" borderId="17" xfId="0" applyFont="1" applyFill="1" applyBorder="1" applyAlignment="1">
      <alignment horizontal="center" vertical="center" wrapText="1"/>
    </xf>
    <xf numFmtId="0" fontId="4" fillId="0" borderId="80" xfId="0" applyFont="1" applyBorder="1" applyAlignment="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0" fontId="5" fillId="2" borderId="51" xfId="0" applyFont="1" applyFill="1" applyBorder="1" applyAlignment="1">
      <alignment horizontal="right" vertical="top" wrapText="1"/>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1" applyFont="1" applyFill="1" applyBorder="1" applyAlignment="1" applyProtection="1">
      <alignment horizontal="left" vertical="center"/>
    </xf>
    <xf numFmtId="9" fontId="5" fillId="2" borderId="0" xfId="1" applyFont="1" applyFill="1" applyBorder="1" applyAlignment="1" applyProtection="1">
      <alignment horizontal="left" vertical="center"/>
    </xf>
    <xf numFmtId="166" fontId="5" fillId="2" borderId="14" xfId="1" applyNumberFormat="1" applyFont="1" applyFill="1" applyBorder="1" applyAlignment="1" applyProtection="1">
      <alignment horizontal="center" vertical="center" wrapText="1"/>
    </xf>
    <xf numFmtId="9" fontId="5" fillId="2" borderId="25" xfId="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4" fillId="3" borderId="14" xfId="0" applyFont="1" applyFill="1" applyBorder="1" applyAlignment="1" applyProtection="1">
      <alignment horizontal="center" vertical="center" wrapText="1"/>
      <protection locked="0"/>
    </xf>
    <xf numFmtId="166" fontId="5" fillId="2" borderId="43" xfId="0" applyNumberFormat="1" applyFont="1" applyFill="1" applyBorder="1" applyAlignment="1">
      <alignment horizontal="center" vertical="center" wrapText="1"/>
    </xf>
    <xf numFmtId="166" fontId="5" fillId="2" borderId="44" xfId="0" applyNumberFormat="1"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0" fillId="0" borderId="17" xfId="0" applyBorder="1" applyAlignment="1">
      <alignment horizontal="left" vertical="center" wrapText="1"/>
    </xf>
    <xf numFmtId="0" fontId="5" fillId="2" borderId="41" xfId="0" applyFont="1" applyFill="1" applyBorder="1" applyAlignment="1">
      <alignment horizontal="right" vertical="center" wrapText="1"/>
    </xf>
    <xf numFmtId="0" fontId="5" fillId="2" borderId="27" xfId="0" applyFont="1" applyFill="1" applyBorder="1" applyAlignment="1">
      <alignment horizontal="right" vertical="center" wrapText="1"/>
    </xf>
    <xf numFmtId="0" fontId="5" fillId="2" borderId="42" xfId="0" applyFont="1" applyFill="1" applyBorder="1" applyAlignment="1">
      <alignment horizontal="right" vertical="center" wrapText="1"/>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25" fillId="0" borderId="0" xfId="0" applyFont="1" applyAlignment="1">
      <alignmen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2"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166" fontId="5" fillId="2" borderId="102" xfId="0" applyNumberFormat="1" applyFont="1" applyFill="1" applyBorder="1" applyAlignment="1">
      <alignment horizontal="center" vertical="center" wrapText="1"/>
    </xf>
    <xf numFmtId="0" fontId="4" fillId="2" borderId="105" xfId="0" applyFont="1" applyFill="1" applyBorder="1" applyAlignment="1">
      <alignment horizontal="left" vertical="center" wrapText="1"/>
    </xf>
    <xf numFmtId="0" fontId="4" fillId="2" borderId="106" xfId="0" applyFont="1" applyFill="1" applyBorder="1" applyAlignment="1">
      <alignment horizontal="left" vertical="center" wrapText="1"/>
    </xf>
    <xf numFmtId="43" fontId="5" fillId="2" borderId="15" xfId="3" applyFont="1" applyFill="1" applyBorder="1" applyAlignment="1" applyProtection="1">
      <alignment horizontal="center" vertical="center" wrapText="1"/>
    </xf>
    <xf numFmtId="43" fontId="5" fillId="2" borderId="102" xfId="3" applyFont="1" applyFill="1" applyBorder="1" applyAlignment="1" applyProtection="1">
      <alignment horizontal="center" vertical="center"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1" applyNumberFormat="1" applyFont="1" applyFill="1" applyBorder="1" applyAlignment="1" applyProtection="1">
      <alignment horizontal="center" vertical="center" wrapText="1"/>
    </xf>
    <xf numFmtId="166" fontId="4" fillId="2" borderId="15" xfId="0" applyNumberFormat="1" applyFont="1" applyFill="1" applyBorder="1" applyAlignment="1">
      <alignment horizontal="center" vertical="center" wrapText="1"/>
    </xf>
    <xf numFmtId="166" fontId="4" fillId="2" borderId="102" xfId="0" applyNumberFormat="1" applyFont="1" applyFill="1" applyBorder="1" applyAlignment="1">
      <alignment horizontal="center" vertical="center" wrapText="1"/>
    </xf>
    <xf numFmtId="0" fontId="4" fillId="2" borderId="93"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lignment horizontal="left" vertical="center"/>
    </xf>
    <xf numFmtId="0" fontId="4" fillId="0" borderId="95" xfId="0" applyFont="1" applyBorder="1" applyAlignment="1">
      <alignment horizontal="left" vertical="center"/>
    </xf>
    <xf numFmtId="0" fontId="4" fillId="2" borderId="7" xfId="0" applyFont="1" applyFill="1" applyBorder="1" applyAlignment="1">
      <alignment horizontal="left" vertical="center"/>
    </xf>
    <xf numFmtId="168" fontId="4" fillId="0" borderId="9" xfId="0" applyNumberFormat="1" applyFont="1" applyBorder="1" applyAlignment="1">
      <alignment horizontal="left" vertical="center"/>
    </xf>
    <xf numFmtId="168" fontId="4" fillId="0" borderId="94" xfId="0" applyNumberFormat="1" applyFont="1" applyBorder="1" applyAlignment="1">
      <alignment horizontal="left" vertical="center"/>
    </xf>
    <xf numFmtId="0" fontId="4" fillId="2" borderId="9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9"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0" borderId="91" xfId="0" applyFont="1" applyBorder="1" applyAlignment="1">
      <alignment horizontal="left" vertical="center"/>
    </xf>
    <xf numFmtId="0" fontId="4" fillId="0" borderId="90" xfId="0" applyFont="1" applyBorder="1" applyAlignment="1">
      <alignment horizontal="left" vertical="center"/>
    </xf>
    <xf numFmtId="0" fontId="4" fillId="0" borderId="92" xfId="0" applyFont="1" applyBorder="1" applyAlignment="1">
      <alignment horizontal="left" vertical="center"/>
    </xf>
    <xf numFmtId="0" fontId="4" fillId="0" borderId="12" xfId="0" applyFont="1" applyBorder="1" applyAlignment="1">
      <alignment horizontal="left" vertical="center"/>
    </xf>
    <xf numFmtId="0" fontId="4" fillId="2" borderId="9" xfId="0" applyFont="1" applyFill="1" applyBorder="1" applyAlignment="1">
      <alignment horizontal="left" vertical="center"/>
    </xf>
    <xf numFmtId="2" fontId="5" fillId="2" borderId="15" xfId="3" applyNumberFormat="1" applyFont="1" applyFill="1" applyBorder="1" applyAlignment="1" applyProtection="1">
      <alignment horizontal="center" vertical="center" wrapText="1"/>
    </xf>
    <xf numFmtId="2" fontId="5" fillId="2" borderId="102" xfId="3" applyNumberFormat="1" applyFont="1" applyFill="1" applyBorder="1" applyAlignment="1" applyProtection="1">
      <alignment horizontal="center" vertical="center" wrapText="1"/>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3" fillId="2" borderId="24" xfId="0" applyFont="1" applyFill="1" applyBorder="1" applyAlignment="1">
      <alignment horizontal="right" vertical="top" wrapText="1"/>
    </xf>
    <xf numFmtId="0" fontId="2" fillId="2" borderId="0" xfId="0" applyFont="1" applyFill="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8" fillId="3" borderId="76" xfId="0" applyFont="1" applyFill="1" applyBorder="1" applyAlignment="1" applyProtection="1">
      <alignment horizontal="left" vertical="top" wrapText="1"/>
      <protection locked="0"/>
    </xf>
    <xf numFmtId="0" fontId="8" fillId="3" borderId="88" xfId="0" applyFont="1" applyFill="1" applyBorder="1" applyAlignment="1" applyProtection="1">
      <alignment horizontal="left" vertical="top" wrapText="1"/>
      <protection locked="0"/>
    </xf>
    <xf numFmtId="0" fontId="8" fillId="3" borderId="107" xfId="0" applyFont="1" applyFill="1" applyBorder="1" applyAlignment="1" applyProtection="1">
      <alignment horizontal="left" vertical="top" wrapText="1"/>
      <protection locked="0"/>
    </xf>
    <xf numFmtId="0" fontId="8" fillId="3" borderId="80" xfId="0" applyFont="1" applyFill="1" applyBorder="1" applyAlignment="1" applyProtection="1">
      <alignment horizontal="left" vertical="top" wrapText="1"/>
      <protection locked="0"/>
    </xf>
    <xf numFmtId="0" fontId="8" fillId="3" borderId="0" xfId="0" applyFont="1" applyFill="1" applyAlignment="1" applyProtection="1">
      <alignment horizontal="left" vertical="top" wrapText="1"/>
      <protection locked="0"/>
    </xf>
    <xf numFmtId="0" fontId="8" fillId="3" borderId="23" xfId="0" applyFont="1" applyFill="1" applyBorder="1" applyAlignment="1" applyProtection="1">
      <alignment horizontal="left" vertical="top" wrapText="1"/>
      <protection locked="0"/>
    </xf>
    <xf numFmtId="0" fontId="8" fillId="3" borderId="108" xfId="0" applyFont="1" applyFill="1" applyBorder="1" applyAlignment="1" applyProtection="1">
      <alignment horizontal="left" vertical="top" wrapText="1"/>
      <protection locked="0"/>
    </xf>
    <xf numFmtId="0" fontId="8" fillId="3" borderId="10" xfId="0" applyFont="1" applyFill="1" applyBorder="1" applyAlignment="1" applyProtection="1">
      <alignment horizontal="left" vertical="top" wrapText="1"/>
      <protection locked="0"/>
    </xf>
    <xf numFmtId="0" fontId="8" fillId="3" borderId="74" xfId="0" applyFont="1" applyFill="1" applyBorder="1" applyAlignment="1" applyProtection="1">
      <alignment horizontal="left" vertical="top" wrapText="1"/>
      <protection locked="0"/>
    </xf>
    <xf numFmtId="0" fontId="2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2" fillId="3" borderId="44" xfId="0" applyFont="1" applyFill="1" applyBorder="1" applyAlignment="1" applyProtection="1">
      <alignment horizontal="left" vertical="top" wrapText="1"/>
      <protection locked="0"/>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center" vertical="center" wrapText="1"/>
      <protection locked="0"/>
    </xf>
    <xf numFmtId="14" fontId="4" fillId="3" borderId="6" xfId="0" applyNumberFormat="1" applyFont="1" applyFill="1" applyBorder="1" applyAlignment="1" applyProtection="1">
      <alignment horizontal="center" vertical="center" wrapText="1"/>
      <protection locked="0"/>
    </xf>
    <xf numFmtId="0" fontId="4" fillId="3" borderId="55"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5" fillId="0" borderId="24" xfId="0" applyFont="1" applyBorder="1" applyAlignment="1">
      <alignment horizontal="left" vertical="center"/>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0" borderId="25" xfId="0" applyNumberFormat="1" applyFont="1" applyBorder="1" applyAlignment="1">
      <alignment horizontal="center"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6" xfId="0" applyFont="1" applyFill="1" applyBorder="1" applyAlignment="1">
      <alignment horizontal="center"/>
    </xf>
    <xf numFmtId="0" fontId="4" fillId="2" borderId="48"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4" fillId="3" borderId="43" xfId="0" applyFont="1" applyFill="1" applyBorder="1" applyAlignment="1" applyProtection="1">
      <alignment horizontal="left"/>
      <protection locked="0"/>
    </xf>
    <xf numFmtId="0" fontId="4" fillId="0" borderId="14" xfId="0" applyFont="1" applyBorder="1" applyAlignment="1">
      <alignment horizontal="left" vertical="center" wrapText="1"/>
    </xf>
    <xf numFmtId="0" fontId="11" fillId="4" borderId="118" xfId="0" applyFont="1" applyFill="1" applyBorder="1" applyAlignment="1">
      <alignment horizontal="left"/>
    </xf>
    <xf numFmtId="0" fontId="11" fillId="4" borderId="30" xfId="0" applyFont="1" applyFill="1" applyBorder="1" applyAlignment="1">
      <alignment horizontal="left"/>
    </xf>
    <xf numFmtId="0" fontId="11" fillId="4" borderId="119" xfId="0" applyFont="1" applyFill="1" applyBorder="1" applyAlignment="1">
      <alignment horizontal="left"/>
    </xf>
    <xf numFmtId="0" fontId="5" fillId="0" borderId="114" xfId="0" applyFont="1" applyBorder="1" applyAlignment="1">
      <alignment horizontal="center" vertical="center" wrapText="1"/>
    </xf>
    <xf numFmtId="0" fontId="18" fillId="3" borderId="14" xfId="0" applyFont="1" applyFill="1" applyBorder="1" applyAlignment="1" applyProtection="1">
      <alignment horizontal="center" vertical="center" wrapText="1"/>
      <protection locked="0"/>
    </xf>
    <xf numFmtId="0" fontId="5" fillId="2" borderId="14" xfId="0" applyFont="1" applyFill="1" applyBorder="1" applyAlignment="1">
      <alignment horizontal="center"/>
    </xf>
    <xf numFmtId="0" fontId="5" fillId="2" borderId="115" xfId="0" applyFont="1" applyFill="1" applyBorder="1" applyAlignment="1">
      <alignment horizontal="center"/>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3" borderId="1"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 xfId="0" applyFont="1" applyFill="1" applyBorder="1" applyAlignment="1" applyProtection="1">
      <alignment horizontal="left" vertical="top"/>
      <protection locked="0"/>
    </xf>
    <xf numFmtId="0" fontId="4" fillId="3" borderId="3" xfId="0" applyFont="1" applyFill="1" applyBorder="1" applyAlignment="1" applyProtection="1">
      <alignment horizontal="left" vertical="top"/>
      <protection locked="0"/>
    </xf>
    <xf numFmtId="0" fontId="4" fillId="3" borderId="4" xfId="0" applyFont="1" applyFill="1" applyBorder="1" applyAlignment="1" applyProtection="1">
      <alignment horizontal="left" vertical="top"/>
      <protection locked="0"/>
    </xf>
    <xf numFmtId="0" fontId="4" fillId="3" borderId="5" xfId="0" applyFont="1" applyFill="1" applyBorder="1" applyAlignment="1" applyProtection="1">
      <alignment horizontal="left" vertical="top"/>
      <protection locked="0"/>
    </xf>
    <xf numFmtId="0" fontId="4" fillId="2" borderId="111" xfId="0" applyFont="1" applyFill="1" applyBorder="1" applyAlignment="1">
      <alignment horizontal="left" vertical="center"/>
    </xf>
    <xf numFmtId="0" fontId="4" fillId="2" borderId="112" xfId="0" applyFont="1" applyFill="1" applyBorder="1" applyAlignment="1">
      <alignment horizontal="left" vertical="center"/>
    </xf>
    <xf numFmtId="0" fontId="4" fillId="0" borderId="112" xfId="0" applyFont="1" applyBorder="1" applyAlignment="1">
      <alignment horizontal="left" vertical="center" wrapText="1"/>
    </xf>
    <xf numFmtId="0" fontId="4" fillId="0" borderId="113" xfId="0" applyFont="1" applyBorder="1" applyAlignment="1">
      <alignment horizontal="left" vertical="center" wrapText="1"/>
    </xf>
    <xf numFmtId="0" fontId="4" fillId="2" borderId="114" xfId="0" applyFont="1" applyFill="1" applyBorder="1" applyAlignment="1">
      <alignment horizontal="left" vertical="center"/>
    </xf>
    <xf numFmtId="0" fontId="4" fillId="0" borderId="115" xfId="0" applyFont="1" applyBorder="1" applyAlignment="1">
      <alignment horizontal="left" vertical="center"/>
    </xf>
    <xf numFmtId="0" fontId="4" fillId="0" borderId="7" xfId="0" applyFont="1" applyBorder="1" applyAlignment="1">
      <alignment horizontal="left" vertical="center" wrapText="1"/>
    </xf>
    <xf numFmtId="0" fontId="0" fillId="0" borderId="7" xfId="0" applyBorder="1" applyAlignment="1">
      <alignment horizontal="left" vertical="center" wrapText="1"/>
    </xf>
    <xf numFmtId="0" fontId="5" fillId="0" borderId="7" xfId="0" applyFont="1" applyBorder="1" applyAlignment="1">
      <alignment horizontal="left" vertical="center" wrapText="1"/>
    </xf>
  </cellXfs>
  <cellStyles count="6">
    <cellStyle name="Comma" xfId="3" builtinId="3"/>
    <cellStyle name="Comma 2" xfId="5"/>
    <cellStyle name="Currency 2" xfId="4"/>
    <cellStyle name="Hyperlink" xfId="2" builtinId="8"/>
    <cellStyle name="Normal" xfId="0" builtinId="0"/>
    <cellStyle name="Percent" xfId="1"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Profile'!$K$16</c:f>
              <c:strCache>
                <c:ptCount val="1"/>
                <c:pt idx="0">
                  <c:v>Cumulative Expenditure (€)</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Profile'!$K$17:$K$32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347C-4D65-B380-08FFA172A357}"/>
            </c:ext>
          </c:extLst>
        </c:ser>
        <c:ser>
          <c:idx val="1"/>
          <c:order val="1"/>
          <c:tx>
            <c:strRef>
              <c:f>'Expenditure Profile'!$G$16</c:f>
              <c:strCache>
                <c:ptCount val="1"/>
                <c:pt idx="0">
                  <c:v>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347C-4D65-B380-08FFA172A357}"/>
            </c:ext>
          </c:extLst>
        </c:ser>
        <c:dLbls>
          <c:showLegendKey val="0"/>
          <c:showVal val="0"/>
          <c:showCatName val="0"/>
          <c:showSerName val="0"/>
          <c:showPercent val="0"/>
          <c:showBubbleSize val="0"/>
        </c:dLbls>
        <c:smooth val="0"/>
        <c:axId val="647170816"/>
        <c:axId val="647169832"/>
        <c:extLst>
          <c:ext xmlns:c15="http://schemas.microsoft.com/office/drawing/2012/chart" uri="{02D57815-91ED-43cb-92C2-25804820EDAC}">
            <c15:filteredLineSeries>
              <c15:ser>
                <c:idx val="2"/>
                <c:order val="2"/>
                <c:tx>
                  <c:strRef>
                    <c:extLst>
                      <c:ext uri="{02D57815-91ED-43cb-92C2-25804820EDAC}">
                        <c15:formulaRef>
                          <c15:sqref>'Expenditure Profile'!#REF!</c15:sqref>
                        </c15:formulaRef>
                      </c:ext>
                    </c:extLst>
                    <c:strCache>
                      <c:ptCount val="1"/>
                      <c:pt idx="0">
                        <c:v>#REF!</c:v>
                      </c:pt>
                    </c:strCache>
                  </c:strRef>
                </c:tx>
                <c:spPr>
                  <a:ln w="28575" cap="rnd">
                    <a:solidFill>
                      <a:schemeClr val="accent3"/>
                    </a:solidFill>
                    <a:round/>
                  </a:ln>
                  <a:effectLst/>
                </c:spPr>
                <c:marker>
                  <c:symbol val="none"/>
                </c:marker>
                <c:val>
                  <c:numRef>
                    <c:extLst>
                      <c:ext uri="{02D57815-91ED-43cb-92C2-25804820EDAC}">
                        <c15:formulaRef>
                          <c15:sqref>'Expenditure Profile'!#REF!</c15:sqref>
                        </c15:formulaRef>
                      </c:ext>
                    </c:extLst>
                    <c:numCache>
                      <c:formatCode>General</c:formatCode>
                      <c:ptCount val="1"/>
                      <c:pt idx="0">
                        <c:v>1</c:v>
                      </c:pt>
                    </c:numCache>
                  </c:numRef>
                </c:val>
                <c:smooth val="0"/>
                <c:extLst>
                  <c:ext xmlns:c16="http://schemas.microsoft.com/office/drawing/2014/chart" uri="{C3380CC4-5D6E-409C-BE32-E72D297353CC}">
                    <c16:uniqueId val="{00000002-347C-4D65-B380-08FFA172A357}"/>
                  </c:ext>
                </c:extLst>
              </c15:ser>
            </c15:filteredLineSeries>
          </c:ext>
        </c:extLst>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ayout>
        <c:manualLayout>
          <c:xMode val="edge"/>
          <c:yMode val="edge"/>
          <c:x val="0.57792873497463926"/>
          <c:y val="1.2125783484200469E-2"/>
          <c:w val="0.41272761056432977"/>
          <c:h val="0.20883128971523568"/>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320877</xdr:colOff>
      <xdr:row>4</xdr:row>
      <xdr:rowOff>21180</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92607</xdr:rowOff>
    </xdr:to>
    <xdr:pic>
      <xdr:nvPicPr>
        <xdr:cNvPr id="2" name="Picture 1">
          <a:extLst>
            <a:ext uri="{FF2B5EF4-FFF2-40B4-BE49-F238E27FC236}">
              <a16:creationId xmlns:a16="http://schemas.microsoft.com/office/drawing/2014/main" id="{D6498380-C05C-4639-BA9F-11C83E7AB0A9}"/>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95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67236</xdr:colOff>
      <xdr:row>32</xdr:row>
      <xdr:rowOff>47625</xdr:rowOff>
    </xdr:from>
    <xdr:to>
      <xdr:col>11</xdr:col>
      <xdr:colOff>593912</xdr:colOff>
      <xdr:row>57</xdr:row>
      <xdr:rowOff>112059</xdr:rowOff>
    </xdr:to>
    <xdr:graphicFrame macro="">
      <xdr:nvGraphicFramePr>
        <xdr:cNvPr id="3" name="Chart 2">
          <a:extLst>
            <a:ext uri="{FF2B5EF4-FFF2-40B4-BE49-F238E27FC236}">
              <a16:creationId xmlns:a16="http://schemas.microsoft.com/office/drawing/2014/main" id="{4B1ACC14-C7F6-4F54-B4B2-349E175F4E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2"/>
        <a:srcRect l="-719" t="14854" r="719" b="17045"/>
        <a:stretch/>
      </xdr:blipFill>
      <xdr:spPr>
        <a:xfrm>
          <a:off x="10914530" y="33618"/>
          <a:ext cx="1719182" cy="9362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4</xdr:row>
      <xdr:rowOff>47983</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P93"/>
  <sheetViews>
    <sheetView showZeros="0" tabSelected="1" zoomScale="80" zoomScaleNormal="80" zoomScaleSheetLayoutView="100" workbookViewId="0">
      <selection activeCell="G60" sqref="G60:H60"/>
    </sheetView>
  </sheetViews>
  <sheetFormatPr defaultColWidth="9.140625" defaultRowHeight="12.75" x14ac:dyDescent="0.25"/>
  <cols>
    <col min="1" max="1" width="2.28515625" style="36" customWidth="1"/>
    <col min="2" max="2" width="9.28515625" style="36" customWidth="1"/>
    <col min="3" max="3" width="6.5703125" style="36" customWidth="1"/>
    <col min="4" max="4" width="26.42578125" style="36" customWidth="1"/>
    <col min="5" max="6" width="9.140625" style="36"/>
    <col min="7" max="7" width="9.140625" style="36" customWidth="1"/>
    <col min="8" max="8" width="5.42578125" style="36" customWidth="1"/>
    <col min="9" max="9" width="9.140625" style="36"/>
    <col min="10" max="10" width="13.7109375" style="36" bestFit="1" customWidth="1"/>
    <col min="11" max="12" width="12.7109375" style="36" customWidth="1"/>
    <col min="13" max="13" width="7.5703125" style="36" customWidth="1"/>
    <col min="14" max="14" width="18.28515625" style="36" customWidth="1"/>
    <col min="15" max="16" width="11.140625" style="36" customWidth="1"/>
    <col min="17" max="17" width="2.28515625" style="36" customWidth="1"/>
    <col min="18" max="16384" width="9.140625" style="36"/>
  </cols>
  <sheetData>
    <row r="2" spans="2:16" ht="15.75" customHeight="1" x14ac:dyDescent="0.25">
      <c r="B2" s="273" t="s">
        <v>91</v>
      </c>
      <c r="C2" s="273"/>
      <c r="D2" s="273"/>
      <c r="E2" s="273"/>
      <c r="F2" s="273"/>
      <c r="G2" s="273"/>
      <c r="H2" s="273"/>
      <c r="I2" s="273"/>
      <c r="J2" s="273"/>
      <c r="K2" s="273"/>
      <c r="L2" s="273"/>
      <c r="M2" s="273"/>
      <c r="N2" s="273"/>
      <c r="O2" s="273"/>
      <c r="P2" s="273"/>
    </row>
    <row r="3" spans="2:16" ht="15" customHeight="1" x14ac:dyDescent="0.25">
      <c r="B3" s="273"/>
      <c r="C3" s="273"/>
      <c r="D3" s="273"/>
      <c r="E3" s="273"/>
      <c r="F3" s="273"/>
      <c r="G3" s="273"/>
      <c r="H3" s="273"/>
      <c r="I3" s="273"/>
      <c r="J3" s="273"/>
      <c r="K3" s="273"/>
      <c r="L3" s="273"/>
      <c r="M3" s="273"/>
      <c r="N3" s="273"/>
      <c r="O3" s="273"/>
      <c r="P3" s="273"/>
    </row>
    <row r="4" spans="2:16" ht="45.75" customHeight="1" x14ac:dyDescent="0.25">
      <c r="B4" s="273"/>
      <c r="C4" s="273"/>
      <c r="D4" s="273"/>
      <c r="E4" s="273"/>
      <c r="F4" s="273"/>
      <c r="G4" s="273"/>
      <c r="H4" s="273"/>
      <c r="I4" s="273"/>
      <c r="J4" s="273"/>
      <c r="K4" s="273"/>
      <c r="L4" s="273"/>
      <c r="M4" s="273"/>
      <c r="N4" s="273"/>
      <c r="O4" s="273"/>
      <c r="P4" s="273"/>
    </row>
    <row r="5" spans="2:16" ht="15" customHeight="1" x14ac:dyDescent="0.25">
      <c r="B5" s="273"/>
      <c r="C5" s="273"/>
      <c r="D5" s="273"/>
      <c r="E5" s="273"/>
      <c r="F5" s="273"/>
      <c r="G5" s="273"/>
      <c r="H5" s="273"/>
      <c r="I5" s="273"/>
      <c r="J5" s="273"/>
      <c r="K5" s="273"/>
      <c r="L5" s="273"/>
      <c r="M5" s="273"/>
      <c r="N5" s="273"/>
      <c r="O5" s="273"/>
      <c r="P5" s="273"/>
    </row>
    <row r="6" spans="2:16" ht="6" customHeight="1" x14ac:dyDescent="0.25">
      <c r="B6" s="273"/>
      <c r="C6" s="273"/>
      <c r="D6" s="273"/>
      <c r="E6" s="273"/>
      <c r="F6" s="273"/>
      <c r="G6" s="273"/>
      <c r="H6" s="273"/>
      <c r="I6" s="273"/>
      <c r="J6" s="273"/>
      <c r="K6" s="273"/>
      <c r="L6" s="273"/>
      <c r="M6" s="273"/>
      <c r="N6" s="273"/>
      <c r="O6" s="273"/>
      <c r="P6" s="273"/>
    </row>
    <row r="7" spans="2:16" ht="39" customHeight="1" thickBot="1" x14ac:dyDescent="0.3">
      <c r="B7" s="271" t="s">
        <v>96</v>
      </c>
      <c r="C7" s="271"/>
      <c r="D7" s="271"/>
      <c r="E7" s="271"/>
      <c r="F7" s="271"/>
      <c r="G7" s="271"/>
      <c r="H7" s="271"/>
      <c r="I7" s="271"/>
      <c r="J7" s="271"/>
      <c r="K7" s="271"/>
      <c r="L7" s="271"/>
      <c r="M7" s="271"/>
      <c r="N7" s="271"/>
      <c r="O7" s="271"/>
      <c r="P7" s="271"/>
    </row>
    <row r="8" spans="2:16" ht="15" customHeight="1" x14ac:dyDescent="0.25">
      <c r="B8" s="274" t="s">
        <v>7</v>
      </c>
      <c r="C8" s="275"/>
      <c r="D8" s="275"/>
      <c r="E8" s="276"/>
      <c r="F8" s="277"/>
      <c r="G8" s="277"/>
      <c r="H8" s="277"/>
      <c r="I8" s="277"/>
      <c r="J8" s="277"/>
      <c r="K8" s="277"/>
      <c r="L8" s="277"/>
      <c r="M8" s="277"/>
      <c r="N8" s="277"/>
      <c r="O8" s="277"/>
      <c r="P8" s="278"/>
    </row>
    <row r="9" spans="2:16" ht="6.75" customHeight="1" x14ac:dyDescent="0.25">
      <c r="B9" s="37"/>
      <c r="P9" s="38"/>
    </row>
    <row r="10" spans="2:16" ht="15" customHeight="1" x14ac:dyDescent="0.25">
      <c r="B10" s="279" t="s">
        <v>74</v>
      </c>
      <c r="C10" s="280"/>
      <c r="D10" s="280"/>
      <c r="E10" s="213"/>
      <c r="F10" s="214"/>
      <c r="G10" s="214"/>
      <c r="H10" s="214"/>
      <c r="I10" s="214"/>
      <c r="J10" s="214"/>
      <c r="K10" s="215"/>
      <c r="L10" s="225" t="s">
        <v>50</v>
      </c>
      <c r="M10" s="280"/>
      <c r="N10" s="280"/>
      <c r="O10" s="213"/>
      <c r="P10" s="281"/>
    </row>
    <row r="11" spans="2:16" ht="6.75" customHeight="1" x14ac:dyDescent="0.25">
      <c r="B11" s="37"/>
      <c r="O11" s="39"/>
      <c r="P11" s="40"/>
    </row>
    <row r="12" spans="2:16" ht="15" customHeight="1" x14ac:dyDescent="0.25">
      <c r="B12" s="279" t="s">
        <v>87</v>
      </c>
      <c r="C12" s="280"/>
      <c r="D12" s="280"/>
      <c r="E12" s="213"/>
      <c r="F12" s="214"/>
      <c r="G12" s="214"/>
      <c r="H12" s="214"/>
      <c r="I12" s="214"/>
      <c r="J12" s="214"/>
      <c r="K12" s="215"/>
      <c r="L12" s="280" t="s">
        <v>52</v>
      </c>
      <c r="M12" s="280"/>
      <c r="N12" s="280"/>
      <c r="O12" s="283"/>
      <c r="P12" s="284"/>
    </row>
    <row r="13" spans="2:16" ht="6.75" customHeight="1" x14ac:dyDescent="0.25">
      <c r="B13" s="37"/>
      <c r="O13" s="39"/>
      <c r="P13" s="40"/>
    </row>
    <row r="14" spans="2:16" ht="30" customHeight="1" x14ac:dyDescent="0.25">
      <c r="B14" s="279" t="s">
        <v>0</v>
      </c>
      <c r="C14" s="280"/>
      <c r="D14" s="280"/>
      <c r="E14" s="213"/>
      <c r="F14" s="214"/>
      <c r="G14" s="214"/>
      <c r="H14" s="214"/>
      <c r="I14" s="214"/>
      <c r="J14" s="214"/>
      <c r="K14" s="215"/>
      <c r="L14" s="282" t="s">
        <v>53</v>
      </c>
      <c r="M14" s="282"/>
      <c r="N14" s="282"/>
      <c r="O14" s="283"/>
      <c r="P14" s="284"/>
    </row>
    <row r="15" spans="2:16" ht="6.75" customHeight="1" thickBot="1" x14ac:dyDescent="0.3">
      <c r="B15" s="41"/>
      <c r="C15" s="42"/>
      <c r="D15" s="42"/>
      <c r="E15" s="42"/>
      <c r="F15" s="42"/>
      <c r="G15" s="42"/>
      <c r="H15" s="42"/>
      <c r="I15" s="42"/>
      <c r="J15" s="42"/>
      <c r="K15" s="42"/>
      <c r="L15" s="42"/>
      <c r="M15" s="42"/>
      <c r="N15" s="42"/>
      <c r="O15" s="42"/>
      <c r="P15" s="43"/>
    </row>
    <row r="16" spans="2:16" x14ac:dyDescent="0.25">
      <c r="B16" s="288" t="s">
        <v>15</v>
      </c>
      <c r="C16" s="289"/>
      <c r="D16" s="289"/>
      <c r="E16" s="289"/>
      <c r="F16" s="289"/>
      <c r="G16" s="289"/>
      <c r="H16" s="289"/>
      <c r="I16" s="289"/>
      <c r="J16" s="289"/>
      <c r="K16" s="289"/>
      <c r="L16" s="289"/>
      <c r="M16" s="289"/>
      <c r="N16" s="289"/>
      <c r="O16" s="289"/>
      <c r="P16" s="290"/>
    </row>
    <row r="17" spans="2:16" ht="6.75" customHeight="1" x14ac:dyDescent="0.25">
      <c r="B17" s="285"/>
      <c r="C17" s="286"/>
      <c r="D17" s="286"/>
      <c r="E17" s="286"/>
      <c r="F17" s="286"/>
      <c r="G17" s="286"/>
      <c r="H17" s="286"/>
      <c r="I17" s="286"/>
      <c r="J17" s="286"/>
      <c r="K17" s="286"/>
      <c r="L17" s="286"/>
      <c r="M17" s="286"/>
      <c r="N17" s="286"/>
      <c r="O17" s="286"/>
      <c r="P17" s="287"/>
    </row>
    <row r="18" spans="2:16" x14ac:dyDescent="0.25">
      <c r="B18" s="204" t="s">
        <v>16</v>
      </c>
      <c r="C18" s="205"/>
      <c r="D18" s="206"/>
      <c r="E18" s="293"/>
      <c r="F18" s="294"/>
      <c r="G18" s="294"/>
      <c r="H18" s="294"/>
      <c r="I18" s="294"/>
      <c r="J18" s="294"/>
      <c r="K18" s="294"/>
      <c r="L18" s="294"/>
      <c r="M18" s="294"/>
      <c r="N18" s="294"/>
      <c r="O18" s="294"/>
      <c r="P18" s="295"/>
    </row>
    <row r="19" spans="2:16" s="44" customFormat="1" ht="6.75" customHeight="1" x14ac:dyDescent="0.25">
      <c r="B19" s="285"/>
      <c r="C19" s="286"/>
      <c r="D19" s="286"/>
      <c r="E19" s="286"/>
      <c r="F19" s="286"/>
      <c r="G19" s="286"/>
      <c r="H19" s="286"/>
      <c r="I19" s="286"/>
      <c r="J19" s="286"/>
      <c r="K19" s="286"/>
      <c r="L19" s="286"/>
      <c r="M19" s="286"/>
      <c r="N19" s="286"/>
      <c r="O19" s="286"/>
      <c r="P19" s="287"/>
    </row>
    <row r="20" spans="2:16" ht="15" customHeight="1" x14ac:dyDescent="0.25">
      <c r="B20" s="292" t="s">
        <v>126</v>
      </c>
      <c r="C20" s="282"/>
      <c r="D20" s="282"/>
      <c r="E20" s="296"/>
      <c r="F20" s="294"/>
      <c r="G20" s="294"/>
      <c r="H20" s="294"/>
      <c r="I20" s="294"/>
      <c r="J20" s="294"/>
      <c r="K20" s="294"/>
      <c r="L20" s="294"/>
      <c r="M20" s="294"/>
      <c r="N20" s="294"/>
      <c r="O20" s="294"/>
      <c r="P20" s="295"/>
    </row>
    <row r="21" spans="2:16" s="44" customFormat="1" ht="6.75" customHeight="1" x14ac:dyDescent="0.25">
      <c r="B21" s="285"/>
      <c r="C21" s="286"/>
      <c r="D21" s="286"/>
      <c r="E21" s="286"/>
      <c r="F21" s="286"/>
      <c r="G21" s="286"/>
      <c r="H21" s="286"/>
      <c r="I21" s="286"/>
      <c r="J21" s="286"/>
      <c r="K21" s="286"/>
      <c r="L21" s="286"/>
      <c r="M21" s="286"/>
      <c r="N21" s="286"/>
      <c r="O21" s="286"/>
      <c r="P21" s="287"/>
    </row>
    <row r="22" spans="2:16" ht="29.45" customHeight="1" x14ac:dyDescent="0.25">
      <c r="B22" s="291" t="s">
        <v>127</v>
      </c>
      <c r="C22" s="224"/>
      <c r="D22" s="225"/>
      <c r="E22" s="31"/>
      <c r="F22" s="298"/>
      <c r="G22" s="286"/>
      <c r="H22" s="286"/>
      <c r="I22" s="286"/>
      <c r="J22" s="286"/>
      <c r="K22" s="286"/>
      <c r="L22" s="286"/>
      <c r="M22" s="286"/>
      <c r="N22" s="286"/>
      <c r="O22" s="286"/>
      <c r="P22" s="287"/>
    </row>
    <row r="23" spans="2:16" s="44" customFormat="1" ht="6.75" customHeight="1" x14ac:dyDescent="0.25">
      <c r="B23" s="285"/>
      <c r="C23" s="286"/>
      <c r="D23" s="286"/>
      <c r="E23" s="286"/>
      <c r="F23" s="286"/>
      <c r="G23" s="286"/>
      <c r="H23" s="286"/>
      <c r="I23" s="286"/>
      <c r="J23" s="286"/>
      <c r="K23" s="286"/>
      <c r="L23" s="286"/>
      <c r="M23" s="286"/>
      <c r="N23" s="286"/>
      <c r="O23" s="286"/>
      <c r="P23" s="287"/>
    </row>
    <row r="24" spans="2:16" ht="14.45" customHeight="1" x14ac:dyDescent="0.25">
      <c r="B24" s="204" t="s">
        <v>75</v>
      </c>
      <c r="C24" s="205"/>
      <c r="D24" s="206"/>
      <c r="E24" s="207"/>
      <c r="F24" s="208"/>
      <c r="G24" s="208"/>
      <c r="H24" s="208"/>
      <c r="I24" s="208"/>
      <c r="J24" s="208"/>
      <c r="K24" s="208"/>
      <c r="L24" s="208"/>
      <c r="M24" s="208"/>
      <c r="N24" s="208"/>
      <c r="O24" s="208"/>
      <c r="P24" s="209"/>
    </row>
    <row r="25" spans="2:16" ht="6.75" customHeight="1" thickBot="1" x14ac:dyDescent="0.3">
      <c r="B25" s="45"/>
      <c r="C25" s="46"/>
      <c r="D25" s="46"/>
      <c r="E25" s="46"/>
      <c r="F25" s="46"/>
      <c r="G25" s="46"/>
      <c r="H25" s="46"/>
      <c r="I25" s="46"/>
      <c r="J25" s="46"/>
      <c r="K25" s="46"/>
      <c r="L25" s="46"/>
      <c r="M25" s="46"/>
      <c r="N25" s="46"/>
      <c r="O25" s="46"/>
      <c r="P25" s="47"/>
    </row>
    <row r="26" spans="2:16" s="49" customFormat="1" ht="15" customHeight="1" x14ac:dyDescent="0.25">
      <c r="B26" s="48">
        <v>1</v>
      </c>
      <c r="C26" s="217" t="s">
        <v>8</v>
      </c>
      <c r="D26" s="218"/>
      <c r="E26" s="218"/>
      <c r="F26" s="218"/>
      <c r="G26" s="218"/>
      <c r="H26" s="218"/>
      <c r="I26" s="218"/>
      <c r="J26" s="218"/>
      <c r="K26" s="218"/>
      <c r="L26" s="218"/>
      <c r="M26" s="218"/>
      <c r="N26" s="218"/>
      <c r="O26" s="218"/>
      <c r="P26" s="219"/>
    </row>
    <row r="27" spans="2:16" ht="46.15" customHeight="1" x14ac:dyDescent="0.25">
      <c r="B27" s="37"/>
      <c r="C27" s="50" t="s">
        <v>9</v>
      </c>
      <c r="D27" s="203" t="s">
        <v>1</v>
      </c>
      <c r="E27" s="203"/>
      <c r="F27" s="203"/>
      <c r="G27" s="203"/>
      <c r="H27" s="203"/>
      <c r="I27" s="203"/>
      <c r="J27" s="203"/>
      <c r="K27" s="227" t="s">
        <v>79</v>
      </c>
      <c r="L27" s="227"/>
      <c r="M27" s="227" t="s">
        <v>130</v>
      </c>
      <c r="N27" s="297"/>
      <c r="O27" s="227" t="s">
        <v>56</v>
      </c>
      <c r="P27" s="228"/>
    </row>
    <row r="28" spans="2:16" ht="28.9" customHeight="1" x14ac:dyDescent="0.25">
      <c r="B28" s="37"/>
      <c r="C28" s="203" t="s">
        <v>97</v>
      </c>
      <c r="D28" s="203"/>
      <c r="E28" s="203"/>
      <c r="F28" s="203"/>
      <c r="G28" s="203"/>
      <c r="H28" s="203"/>
      <c r="I28" s="203"/>
      <c r="J28" s="203"/>
      <c r="K28" s="210"/>
      <c r="L28" s="210"/>
      <c r="M28" s="210"/>
      <c r="N28" s="210"/>
      <c r="O28" s="210"/>
      <c r="P28" s="211"/>
    </row>
    <row r="29" spans="2:16" ht="15" customHeight="1" x14ac:dyDescent="0.25">
      <c r="B29" s="37"/>
      <c r="C29" s="51">
        <v>1.1000000000000001</v>
      </c>
      <c r="D29" s="213" t="s">
        <v>141</v>
      </c>
      <c r="E29" s="214"/>
      <c r="F29" s="214"/>
      <c r="G29" s="214"/>
      <c r="H29" s="214"/>
      <c r="I29" s="214"/>
      <c r="J29" s="215"/>
      <c r="K29" s="212"/>
      <c r="L29" s="212"/>
      <c r="M29" s="212">
        <v>0</v>
      </c>
      <c r="N29" s="212"/>
      <c r="O29" s="210">
        <f>SUM(K29:N29)</f>
        <v>0</v>
      </c>
      <c r="P29" s="211"/>
    </row>
    <row r="30" spans="2:16" ht="15" customHeight="1" x14ac:dyDescent="0.25">
      <c r="B30" s="37"/>
      <c r="C30" s="51">
        <v>1.2</v>
      </c>
      <c r="D30" s="213" t="s">
        <v>131</v>
      </c>
      <c r="E30" s="214"/>
      <c r="F30" s="214"/>
      <c r="G30" s="214"/>
      <c r="H30" s="214"/>
      <c r="I30" s="214"/>
      <c r="J30" s="215"/>
      <c r="K30" s="212"/>
      <c r="L30" s="212"/>
      <c r="M30" s="212">
        <v>0</v>
      </c>
      <c r="N30" s="212"/>
      <c r="O30" s="210">
        <f t="shared" ref="O30" si="0">SUM(K30:N30)</f>
        <v>0</v>
      </c>
      <c r="P30" s="211"/>
    </row>
    <row r="31" spans="2:16" ht="15" customHeight="1" x14ac:dyDescent="0.25">
      <c r="B31" s="37"/>
      <c r="C31" s="51">
        <v>1.3</v>
      </c>
      <c r="D31" s="102" t="s">
        <v>132</v>
      </c>
      <c r="E31" s="103"/>
      <c r="F31" s="103"/>
      <c r="G31" s="103"/>
      <c r="H31" s="103"/>
      <c r="I31" s="103"/>
      <c r="J31" s="104"/>
      <c r="K31" s="212"/>
      <c r="L31" s="212"/>
      <c r="M31" s="212">
        <v>0</v>
      </c>
      <c r="N31" s="212"/>
      <c r="O31" s="210">
        <f t="shared" ref="O31:O43" si="1">SUM(K31:N31)</f>
        <v>0</v>
      </c>
      <c r="P31" s="211"/>
    </row>
    <row r="32" spans="2:16" ht="15" customHeight="1" x14ac:dyDescent="0.25">
      <c r="B32" s="37"/>
      <c r="C32" s="51">
        <v>1.4</v>
      </c>
      <c r="D32" s="213" t="s">
        <v>137</v>
      </c>
      <c r="E32" s="214"/>
      <c r="F32" s="214"/>
      <c r="G32" s="214"/>
      <c r="H32" s="214"/>
      <c r="I32" s="214"/>
      <c r="J32" s="215"/>
      <c r="K32" s="212"/>
      <c r="L32" s="212"/>
      <c r="M32" s="212">
        <v>0</v>
      </c>
      <c r="N32" s="212"/>
      <c r="O32" s="210">
        <f t="shared" si="1"/>
        <v>0</v>
      </c>
      <c r="P32" s="211"/>
    </row>
    <row r="33" spans="2:16" ht="15" customHeight="1" x14ac:dyDescent="0.25">
      <c r="B33" s="37"/>
      <c r="C33" s="51">
        <v>1.5</v>
      </c>
      <c r="D33" s="213" t="s">
        <v>133</v>
      </c>
      <c r="E33" s="214"/>
      <c r="F33" s="214"/>
      <c r="G33" s="214"/>
      <c r="H33" s="214"/>
      <c r="I33" s="214"/>
      <c r="J33" s="215"/>
      <c r="K33" s="212"/>
      <c r="L33" s="212"/>
      <c r="M33" s="212">
        <v>0</v>
      </c>
      <c r="N33" s="212"/>
      <c r="O33" s="210">
        <f t="shared" si="1"/>
        <v>0</v>
      </c>
      <c r="P33" s="211"/>
    </row>
    <row r="34" spans="2:16" ht="15" customHeight="1" x14ac:dyDescent="0.25">
      <c r="B34" s="37"/>
      <c r="C34" s="52" t="s">
        <v>98</v>
      </c>
      <c r="D34" s="32" t="s">
        <v>134</v>
      </c>
      <c r="E34" s="33"/>
      <c r="F34" s="33"/>
      <c r="G34" s="33"/>
      <c r="H34" s="33"/>
      <c r="I34" s="33"/>
      <c r="J34" s="34"/>
      <c r="K34" s="212"/>
      <c r="L34" s="212"/>
      <c r="M34" s="212">
        <v>0</v>
      </c>
      <c r="N34" s="212"/>
      <c r="O34" s="210">
        <f t="shared" si="1"/>
        <v>0</v>
      </c>
      <c r="P34" s="211"/>
    </row>
    <row r="35" spans="2:16" ht="15" customHeight="1" x14ac:dyDescent="0.25">
      <c r="B35" s="37"/>
      <c r="C35" s="52" t="s">
        <v>99</v>
      </c>
      <c r="D35" s="213" t="s">
        <v>135</v>
      </c>
      <c r="E35" s="226"/>
      <c r="F35" s="226"/>
      <c r="G35" s="226"/>
      <c r="H35" s="226"/>
      <c r="I35" s="226"/>
      <c r="J35" s="342"/>
      <c r="K35" s="212"/>
      <c r="L35" s="212"/>
      <c r="M35" s="212">
        <v>0</v>
      </c>
      <c r="N35" s="212"/>
      <c r="O35" s="210">
        <f t="shared" si="1"/>
        <v>0</v>
      </c>
      <c r="P35" s="211"/>
    </row>
    <row r="36" spans="2:16" ht="15" customHeight="1" x14ac:dyDescent="0.25">
      <c r="B36" s="37"/>
      <c r="C36" s="52" t="s">
        <v>100</v>
      </c>
      <c r="D36" s="213" t="s">
        <v>136</v>
      </c>
      <c r="E36" s="226"/>
      <c r="F36" s="226"/>
      <c r="G36" s="226"/>
      <c r="H36" s="226"/>
      <c r="I36" s="226"/>
      <c r="J36" s="342"/>
      <c r="K36" s="212"/>
      <c r="L36" s="212"/>
      <c r="M36" s="212">
        <v>0</v>
      </c>
      <c r="N36" s="212"/>
      <c r="O36" s="210">
        <f t="shared" si="1"/>
        <v>0</v>
      </c>
      <c r="P36" s="211"/>
    </row>
    <row r="37" spans="2:16" ht="15" customHeight="1" x14ac:dyDescent="0.25">
      <c r="B37" s="37"/>
      <c r="C37" s="52" t="s">
        <v>101</v>
      </c>
      <c r="D37" s="213" t="s">
        <v>139</v>
      </c>
      <c r="E37" s="226"/>
      <c r="F37" s="226"/>
      <c r="G37" s="226"/>
      <c r="H37" s="226"/>
      <c r="I37" s="226"/>
      <c r="J37" s="34"/>
      <c r="K37" s="212"/>
      <c r="L37" s="212"/>
      <c r="M37" s="212">
        <v>0</v>
      </c>
      <c r="N37" s="212"/>
      <c r="O37" s="210">
        <f t="shared" si="1"/>
        <v>0</v>
      </c>
      <c r="P37" s="211"/>
    </row>
    <row r="38" spans="2:16" ht="15" customHeight="1" x14ac:dyDescent="0.25">
      <c r="B38" s="37"/>
      <c r="C38" s="52" t="s">
        <v>57</v>
      </c>
      <c r="D38" s="213" t="s">
        <v>138</v>
      </c>
      <c r="E38" s="214"/>
      <c r="F38" s="214"/>
      <c r="G38" s="214"/>
      <c r="H38" s="214"/>
      <c r="I38" s="214"/>
      <c r="J38" s="215"/>
      <c r="K38" s="212"/>
      <c r="L38" s="212"/>
      <c r="M38" s="212">
        <v>0</v>
      </c>
      <c r="N38" s="212"/>
      <c r="O38" s="210">
        <f t="shared" si="1"/>
        <v>0</v>
      </c>
      <c r="P38" s="211"/>
    </row>
    <row r="39" spans="2:16" ht="15" customHeight="1" x14ac:dyDescent="0.25">
      <c r="B39" s="37"/>
      <c r="C39" s="52" t="s">
        <v>58</v>
      </c>
      <c r="D39" s="213" t="s">
        <v>140</v>
      </c>
      <c r="E39" s="214"/>
      <c r="F39" s="214"/>
      <c r="G39" s="214"/>
      <c r="H39" s="214"/>
      <c r="I39" s="214"/>
      <c r="J39" s="215"/>
      <c r="K39" s="212"/>
      <c r="L39" s="212"/>
      <c r="M39" s="212">
        <v>0</v>
      </c>
      <c r="N39" s="212"/>
      <c r="O39" s="210">
        <f t="shared" si="1"/>
        <v>0</v>
      </c>
      <c r="P39" s="211"/>
    </row>
    <row r="40" spans="2:16" ht="15" customHeight="1" x14ac:dyDescent="0.25">
      <c r="B40" s="37"/>
      <c r="C40" s="52" t="s">
        <v>59</v>
      </c>
      <c r="D40" s="213"/>
      <c r="E40" s="214"/>
      <c r="F40" s="214"/>
      <c r="G40" s="214"/>
      <c r="H40" s="214"/>
      <c r="I40" s="214"/>
      <c r="J40" s="215"/>
      <c r="K40" s="212"/>
      <c r="L40" s="212"/>
      <c r="M40" s="212"/>
      <c r="N40" s="212"/>
      <c r="O40" s="210">
        <f t="shared" si="1"/>
        <v>0</v>
      </c>
      <c r="P40" s="211"/>
    </row>
    <row r="41" spans="2:16" ht="15" customHeight="1" x14ac:dyDescent="0.25">
      <c r="B41" s="37"/>
      <c r="C41" s="52" t="s">
        <v>60</v>
      </c>
      <c r="D41" s="346"/>
      <c r="E41" s="347"/>
      <c r="F41" s="347"/>
      <c r="G41" s="347"/>
      <c r="H41" s="347"/>
      <c r="I41" s="347"/>
      <c r="J41" s="348"/>
      <c r="K41" s="212"/>
      <c r="L41" s="212"/>
      <c r="M41" s="212"/>
      <c r="N41" s="212"/>
      <c r="O41" s="210">
        <f t="shared" si="1"/>
        <v>0</v>
      </c>
      <c r="P41" s="211"/>
    </row>
    <row r="42" spans="2:16" ht="15" customHeight="1" x14ac:dyDescent="0.25">
      <c r="B42" s="37"/>
      <c r="C42" s="52" t="s">
        <v>61</v>
      </c>
      <c r="D42" s="346"/>
      <c r="E42" s="347"/>
      <c r="F42" s="347"/>
      <c r="G42" s="347"/>
      <c r="H42" s="347"/>
      <c r="I42" s="347"/>
      <c r="J42" s="348"/>
      <c r="K42" s="212"/>
      <c r="L42" s="212"/>
      <c r="M42" s="212"/>
      <c r="N42" s="212"/>
      <c r="O42" s="210">
        <f t="shared" si="1"/>
        <v>0</v>
      </c>
      <c r="P42" s="211"/>
    </row>
    <row r="43" spans="2:16" ht="15" customHeight="1" x14ac:dyDescent="0.25">
      <c r="B43" s="37"/>
      <c r="C43" s="52" t="s">
        <v>62</v>
      </c>
      <c r="D43" s="213"/>
      <c r="E43" s="214"/>
      <c r="F43" s="214"/>
      <c r="G43" s="214"/>
      <c r="H43" s="214"/>
      <c r="I43" s="214"/>
      <c r="J43" s="215"/>
      <c r="K43" s="212"/>
      <c r="L43" s="212"/>
      <c r="M43" s="212"/>
      <c r="N43" s="212"/>
      <c r="O43" s="210">
        <f t="shared" si="1"/>
        <v>0</v>
      </c>
      <c r="P43" s="211"/>
    </row>
    <row r="44" spans="2:16" s="49" customFormat="1" ht="15" customHeight="1" thickBot="1" x14ac:dyDescent="0.3">
      <c r="B44" s="53"/>
      <c r="C44" s="343" t="s">
        <v>86</v>
      </c>
      <c r="D44" s="344"/>
      <c r="E44" s="344"/>
      <c r="F44" s="344"/>
      <c r="G44" s="344"/>
      <c r="H44" s="344"/>
      <c r="I44" s="344"/>
      <c r="J44" s="344"/>
      <c r="K44" s="344"/>
      <c r="L44" s="344"/>
      <c r="M44" s="344"/>
      <c r="N44" s="345"/>
      <c r="O44" s="221">
        <f>SUM(O29:P43)</f>
        <v>0</v>
      </c>
      <c r="P44" s="222"/>
    </row>
    <row r="45" spans="2:16" s="49" customFormat="1" x14ac:dyDescent="0.25">
      <c r="B45" s="48">
        <v>2</v>
      </c>
      <c r="C45" s="54" t="s">
        <v>47</v>
      </c>
      <c r="D45" s="55"/>
      <c r="E45" s="55"/>
      <c r="F45" s="55"/>
      <c r="G45" s="55"/>
      <c r="H45" s="55"/>
      <c r="I45" s="55"/>
      <c r="J45" s="55"/>
      <c r="K45" s="55"/>
      <c r="L45" s="55"/>
      <c r="M45" s="55"/>
      <c r="N45" s="55"/>
      <c r="O45" s="55"/>
      <c r="P45" s="56"/>
    </row>
    <row r="46" spans="2:16" ht="12.75" customHeight="1" x14ac:dyDescent="0.25">
      <c r="B46" s="37"/>
      <c r="C46" s="51">
        <v>2.1</v>
      </c>
      <c r="D46" s="223" t="s">
        <v>14</v>
      </c>
      <c r="E46" s="224"/>
      <c r="F46" s="224"/>
      <c r="G46" s="224"/>
      <c r="H46" s="224"/>
      <c r="I46" s="224"/>
      <c r="J46" s="225"/>
      <c r="K46" s="321"/>
      <c r="L46" s="322"/>
      <c r="M46" s="322"/>
      <c r="N46" s="323"/>
      <c r="O46" s="210">
        <f>SUM(O47:P53)</f>
        <v>0</v>
      </c>
      <c r="P46" s="211"/>
    </row>
    <row r="47" spans="2:16" ht="12.75" customHeight="1" x14ac:dyDescent="0.25">
      <c r="B47" s="37"/>
      <c r="C47" s="57" t="s">
        <v>102</v>
      </c>
      <c r="D47" s="58" t="s">
        <v>109</v>
      </c>
      <c r="E47" s="59"/>
      <c r="F47" s="59"/>
      <c r="G47" s="59"/>
      <c r="H47" s="59"/>
      <c r="I47" s="59"/>
      <c r="J47" s="60"/>
      <c r="K47" s="324"/>
      <c r="L47" s="325"/>
      <c r="M47" s="212">
        <v>0</v>
      </c>
      <c r="N47" s="212"/>
      <c r="O47" s="210">
        <f>SUM(K47:N47)</f>
        <v>0</v>
      </c>
      <c r="P47" s="211"/>
    </row>
    <row r="48" spans="2:16" ht="12.75" customHeight="1" x14ac:dyDescent="0.25">
      <c r="B48" s="37"/>
      <c r="C48" s="57" t="s">
        <v>103</v>
      </c>
      <c r="D48" s="336" t="s">
        <v>110</v>
      </c>
      <c r="E48" s="337"/>
      <c r="F48" s="337"/>
      <c r="G48" s="59"/>
      <c r="H48" s="59"/>
      <c r="I48" s="59"/>
      <c r="J48" s="60"/>
      <c r="K48" s="324"/>
      <c r="L48" s="325"/>
      <c r="M48" s="212">
        <v>0</v>
      </c>
      <c r="N48" s="212"/>
      <c r="O48" s="210">
        <f t="shared" ref="O48:O53" si="2">SUM(K48:N48)</f>
        <v>0</v>
      </c>
      <c r="P48" s="211"/>
    </row>
    <row r="49" spans="2:16" ht="12.75" customHeight="1" x14ac:dyDescent="0.25">
      <c r="B49" s="37"/>
      <c r="C49" s="57" t="s">
        <v>104</v>
      </c>
      <c r="D49" s="58" t="s">
        <v>111</v>
      </c>
      <c r="E49" s="59"/>
      <c r="F49" s="59"/>
      <c r="G49" s="59"/>
      <c r="H49" s="59"/>
      <c r="I49" s="59"/>
      <c r="J49" s="60"/>
      <c r="K49" s="324"/>
      <c r="L49" s="325"/>
      <c r="M49" s="212">
        <v>0</v>
      </c>
      <c r="N49" s="212"/>
      <c r="O49" s="210">
        <f t="shared" si="2"/>
        <v>0</v>
      </c>
      <c r="P49" s="211"/>
    </row>
    <row r="50" spans="2:16" ht="12.75" customHeight="1" x14ac:dyDescent="0.25">
      <c r="B50" s="37"/>
      <c r="C50" s="57" t="s">
        <v>105</v>
      </c>
      <c r="D50" s="58" t="s">
        <v>112</v>
      </c>
      <c r="E50" s="59"/>
      <c r="F50" s="59"/>
      <c r="G50" s="59"/>
      <c r="H50" s="59"/>
      <c r="I50" s="59"/>
      <c r="J50" s="60"/>
      <c r="K50" s="324"/>
      <c r="L50" s="325"/>
      <c r="M50" s="212">
        <v>0</v>
      </c>
      <c r="N50" s="212"/>
      <c r="O50" s="210">
        <f t="shared" si="2"/>
        <v>0</v>
      </c>
      <c r="P50" s="211"/>
    </row>
    <row r="51" spans="2:16" ht="12.75" customHeight="1" x14ac:dyDescent="0.25">
      <c r="B51" s="37"/>
      <c r="C51" s="57" t="s">
        <v>106</v>
      </c>
      <c r="D51" s="336" t="s">
        <v>113</v>
      </c>
      <c r="E51" s="337"/>
      <c r="F51" s="59"/>
      <c r="G51" s="59"/>
      <c r="H51" s="59"/>
      <c r="I51" s="59"/>
      <c r="J51" s="60"/>
      <c r="K51" s="324"/>
      <c r="L51" s="325"/>
      <c r="M51" s="212">
        <v>0</v>
      </c>
      <c r="N51" s="212"/>
      <c r="O51" s="210">
        <f t="shared" si="2"/>
        <v>0</v>
      </c>
      <c r="P51" s="211"/>
    </row>
    <row r="52" spans="2:16" ht="12.75" customHeight="1" x14ac:dyDescent="0.25">
      <c r="B52" s="37"/>
      <c r="C52" s="57" t="s">
        <v>107</v>
      </c>
      <c r="D52" s="336" t="s">
        <v>114</v>
      </c>
      <c r="E52" s="337"/>
      <c r="F52" s="59"/>
      <c r="G52" s="59"/>
      <c r="H52" s="59"/>
      <c r="I52" s="59"/>
      <c r="J52" s="60"/>
      <c r="K52" s="324"/>
      <c r="L52" s="325"/>
      <c r="M52" s="212">
        <v>0</v>
      </c>
      <c r="N52" s="212"/>
      <c r="O52" s="210">
        <f t="shared" si="2"/>
        <v>0</v>
      </c>
      <c r="P52" s="211"/>
    </row>
    <row r="53" spans="2:16" ht="12.75" customHeight="1" x14ac:dyDescent="0.25">
      <c r="B53" s="37"/>
      <c r="C53" s="57" t="s">
        <v>108</v>
      </c>
      <c r="D53" s="58" t="s">
        <v>115</v>
      </c>
      <c r="E53" s="59"/>
      <c r="F53" s="59"/>
      <c r="G53" s="59"/>
      <c r="H53" s="59"/>
      <c r="I53" s="59"/>
      <c r="J53" s="60"/>
      <c r="K53" s="324"/>
      <c r="L53" s="325"/>
      <c r="M53" s="212">
        <v>0</v>
      </c>
      <c r="N53" s="212"/>
      <c r="O53" s="210">
        <f t="shared" si="2"/>
        <v>0</v>
      </c>
      <c r="P53" s="211"/>
    </row>
    <row r="54" spans="2:16" s="49" customFormat="1" ht="15" customHeight="1" thickBot="1" x14ac:dyDescent="0.3">
      <c r="B54" s="61"/>
      <c r="C54" s="220" t="s">
        <v>73</v>
      </c>
      <c r="D54" s="220"/>
      <c r="E54" s="220"/>
      <c r="F54" s="220"/>
      <c r="G54" s="220"/>
      <c r="H54" s="220"/>
      <c r="I54" s="220"/>
      <c r="J54" s="220"/>
      <c r="K54" s="220"/>
      <c r="L54" s="220"/>
      <c r="M54" s="220"/>
      <c r="N54" s="220"/>
      <c r="O54" s="319">
        <f>SUM(O46)</f>
        <v>0</v>
      </c>
      <c r="P54" s="320"/>
    </row>
    <row r="55" spans="2:16" s="49" customFormat="1" ht="15" customHeight="1" x14ac:dyDescent="0.25">
      <c r="B55" s="48">
        <v>3</v>
      </c>
      <c r="C55" s="217" t="s">
        <v>64</v>
      </c>
      <c r="D55" s="218"/>
      <c r="E55" s="218"/>
      <c r="F55" s="218"/>
      <c r="G55" s="218"/>
      <c r="H55" s="218"/>
      <c r="I55" s="218"/>
      <c r="J55" s="218"/>
      <c r="K55" s="218"/>
      <c r="L55" s="218"/>
      <c r="M55" s="218"/>
      <c r="N55" s="218"/>
      <c r="O55" s="218"/>
      <c r="P55" s="219"/>
    </row>
    <row r="56" spans="2:16" ht="12.75" customHeight="1" x14ac:dyDescent="0.25">
      <c r="B56" s="37"/>
      <c r="C56" s="51">
        <v>3.1</v>
      </c>
      <c r="D56" s="223" t="s">
        <v>64</v>
      </c>
      <c r="E56" s="224"/>
      <c r="F56" s="224"/>
      <c r="G56" s="224"/>
      <c r="H56" s="224"/>
      <c r="I56" s="224"/>
      <c r="J56" s="225"/>
      <c r="K56" s="212"/>
      <c r="L56" s="212"/>
      <c r="M56" s="212"/>
      <c r="N56" s="212"/>
      <c r="O56" s="210">
        <f t="shared" ref="O56" si="3">SUM(K56:N56)</f>
        <v>0</v>
      </c>
      <c r="P56" s="211"/>
    </row>
    <row r="57" spans="2:16" s="49" customFormat="1" ht="15" customHeight="1" thickBot="1" x14ac:dyDescent="0.3">
      <c r="B57" s="61"/>
      <c r="C57" s="220" t="s">
        <v>65</v>
      </c>
      <c r="D57" s="220"/>
      <c r="E57" s="220"/>
      <c r="F57" s="220"/>
      <c r="G57" s="220"/>
      <c r="H57" s="220"/>
      <c r="I57" s="220"/>
      <c r="J57" s="220"/>
      <c r="K57" s="220"/>
      <c r="L57" s="220"/>
      <c r="M57" s="220"/>
      <c r="N57" s="220"/>
      <c r="O57" s="319">
        <f>O56</f>
        <v>0</v>
      </c>
      <c r="P57" s="320"/>
    </row>
    <row r="58" spans="2:16" s="49" customFormat="1" ht="15" customHeight="1" x14ac:dyDescent="0.25">
      <c r="B58" s="48">
        <v>4</v>
      </c>
      <c r="C58" s="217" t="s">
        <v>13</v>
      </c>
      <c r="D58" s="218"/>
      <c r="E58" s="218"/>
      <c r="F58" s="218"/>
      <c r="G58" s="218"/>
      <c r="H58" s="218"/>
      <c r="I58" s="218"/>
      <c r="J58" s="218"/>
      <c r="K58" s="218"/>
      <c r="L58" s="218"/>
      <c r="M58" s="218"/>
      <c r="N58" s="218"/>
      <c r="O58" s="218"/>
      <c r="P58" s="219"/>
    </row>
    <row r="59" spans="2:16" ht="27.95" customHeight="1" x14ac:dyDescent="0.25">
      <c r="B59" s="37"/>
      <c r="C59" s="50" t="s">
        <v>9</v>
      </c>
      <c r="D59" s="339" t="s">
        <v>1</v>
      </c>
      <c r="E59" s="340"/>
      <c r="F59" s="341"/>
      <c r="G59" s="338" t="s">
        <v>10</v>
      </c>
      <c r="H59" s="338"/>
      <c r="I59" s="62" t="s">
        <v>46</v>
      </c>
      <c r="J59" s="62" t="s">
        <v>11</v>
      </c>
      <c r="K59" s="227" t="s">
        <v>79</v>
      </c>
      <c r="L59" s="227"/>
      <c r="M59" s="227" t="s">
        <v>80</v>
      </c>
      <c r="N59" s="227"/>
      <c r="O59" s="227" t="s">
        <v>56</v>
      </c>
      <c r="P59" s="228"/>
    </row>
    <row r="60" spans="2:16" x14ac:dyDescent="0.25">
      <c r="B60" s="37"/>
      <c r="C60" s="51">
        <v>4.0999999999999996</v>
      </c>
      <c r="D60" s="280" t="s">
        <v>122</v>
      </c>
      <c r="E60" s="280"/>
      <c r="F60" s="280"/>
      <c r="G60" s="318"/>
      <c r="H60" s="318"/>
      <c r="I60" s="63" t="s">
        <v>40</v>
      </c>
      <c r="J60" s="1">
        <v>0</v>
      </c>
      <c r="K60" s="212">
        <f>J60*G60</f>
        <v>0</v>
      </c>
      <c r="L60" s="212"/>
      <c r="M60" s="216"/>
      <c r="N60" s="216"/>
      <c r="O60" s="210">
        <f t="shared" ref="O60" si="4">SUM(K60:N60)</f>
        <v>0</v>
      </c>
      <c r="P60" s="211"/>
    </row>
    <row r="61" spans="2:16" s="49" customFormat="1" ht="15" customHeight="1" thickBot="1" x14ac:dyDescent="0.3">
      <c r="B61" s="61"/>
      <c r="C61" s="263" t="s">
        <v>48</v>
      </c>
      <c r="D61" s="264"/>
      <c r="E61" s="264"/>
      <c r="F61" s="264"/>
      <c r="G61" s="264"/>
      <c r="H61" s="264"/>
      <c r="I61" s="264"/>
      <c r="J61" s="264"/>
      <c r="K61" s="264"/>
      <c r="L61" s="264"/>
      <c r="M61" s="264"/>
      <c r="N61" s="265"/>
      <c r="O61" s="257">
        <f>SUM(O60:P60)</f>
        <v>0</v>
      </c>
      <c r="P61" s="258"/>
    </row>
    <row r="62" spans="2:16" s="49" customFormat="1" ht="15" customHeight="1" x14ac:dyDescent="0.25">
      <c r="B62" s="304">
        <v>5</v>
      </c>
      <c r="C62" s="218" t="s">
        <v>37</v>
      </c>
      <c r="D62" s="218"/>
      <c r="E62" s="218"/>
      <c r="F62" s="218"/>
      <c r="G62" s="218"/>
      <c r="H62" s="218"/>
      <c r="I62" s="218"/>
      <c r="J62" s="218"/>
      <c r="K62" s="218"/>
      <c r="L62" s="218"/>
      <c r="M62" s="218"/>
      <c r="N62" s="218"/>
      <c r="O62" s="218"/>
      <c r="P62" s="219"/>
    </row>
    <row r="63" spans="2:16" s="49" customFormat="1" ht="6.75" customHeight="1" x14ac:dyDescent="0.25">
      <c r="B63" s="305"/>
      <c r="C63" s="64"/>
      <c r="P63" s="65"/>
    </row>
    <row r="64" spans="2:16" s="49" customFormat="1" ht="6.75" customHeight="1" x14ac:dyDescent="0.25">
      <c r="B64" s="305"/>
      <c r="C64" s="64"/>
      <c r="P64" s="65"/>
    </row>
    <row r="65" spans="2:16" ht="28.9" customHeight="1" x14ac:dyDescent="0.25">
      <c r="B65" s="305"/>
      <c r="C65" s="270" t="s">
        <v>128</v>
      </c>
      <c r="D65" s="271"/>
      <c r="E65" s="271"/>
      <c r="F65" s="271"/>
      <c r="G65" s="271"/>
      <c r="H65" s="271"/>
      <c r="I65" s="271"/>
      <c r="J65" s="272"/>
      <c r="K65" s="267">
        <v>1</v>
      </c>
      <c r="L65" s="267"/>
      <c r="M65" s="66" t="s">
        <v>40</v>
      </c>
      <c r="N65" s="35">
        <v>0</v>
      </c>
      <c r="O65" s="259">
        <f>N65*K65</f>
        <v>0</v>
      </c>
      <c r="P65" s="260"/>
    </row>
    <row r="66" spans="2:16" ht="12.75" customHeight="1" x14ac:dyDescent="0.25">
      <c r="B66" s="305"/>
      <c r="C66" s="67" t="s">
        <v>129</v>
      </c>
      <c r="G66" s="261"/>
      <c r="H66" s="262"/>
      <c r="I66" s="39"/>
      <c r="K66" s="252">
        <v>0</v>
      </c>
      <c r="L66" s="252"/>
      <c r="M66" s="63" t="s">
        <v>12</v>
      </c>
      <c r="N66" s="68">
        <f>O44</f>
        <v>0</v>
      </c>
      <c r="O66" s="259">
        <f>N66*K66</f>
        <v>0</v>
      </c>
      <c r="P66" s="260"/>
    </row>
    <row r="67" spans="2:16" ht="31.5" customHeight="1" x14ac:dyDescent="0.25">
      <c r="B67" s="305"/>
      <c r="C67" s="270" t="s">
        <v>152</v>
      </c>
      <c r="D67" s="271"/>
      <c r="E67" s="271"/>
      <c r="F67" s="271"/>
      <c r="G67" s="271"/>
      <c r="H67" s="271"/>
      <c r="I67" s="271"/>
      <c r="J67" s="272"/>
      <c r="K67" s="252">
        <v>0.01</v>
      </c>
      <c r="L67" s="252"/>
      <c r="M67" s="63" t="s">
        <v>12</v>
      </c>
      <c r="N67" s="68">
        <f>O44</f>
        <v>0</v>
      </c>
      <c r="O67" s="268">
        <f>N67*K67</f>
        <v>0</v>
      </c>
      <c r="P67" s="269"/>
    </row>
    <row r="68" spans="2:16" s="49" customFormat="1" ht="6.75" customHeight="1" x14ac:dyDescent="0.25">
      <c r="B68" s="305"/>
      <c r="C68" s="64"/>
      <c r="P68" s="65"/>
    </row>
    <row r="69" spans="2:16" x14ac:dyDescent="0.25">
      <c r="B69" s="305"/>
      <c r="C69" s="266" t="s">
        <v>49</v>
      </c>
      <c r="D69" s="266"/>
      <c r="E69" s="266"/>
      <c r="F69" s="266"/>
      <c r="G69" s="266"/>
      <c r="H69" s="266"/>
      <c r="I69" s="266"/>
      <c r="J69" s="266"/>
      <c r="K69" s="266"/>
      <c r="L69" s="266"/>
      <c r="M69" s="266"/>
      <c r="N69" s="266"/>
      <c r="O69" s="310">
        <f>O65+O66+O67</f>
        <v>0</v>
      </c>
      <c r="P69" s="311"/>
    </row>
    <row r="70" spans="2:16" ht="6.75" customHeight="1" thickBot="1" x14ac:dyDescent="0.3">
      <c r="B70" s="306"/>
      <c r="C70" s="69"/>
      <c r="D70" s="70"/>
      <c r="E70" s="70"/>
      <c r="F70" s="70"/>
      <c r="G70" s="70"/>
      <c r="H70" s="70"/>
      <c r="I70" s="70"/>
      <c r="J70" s="70"/>
      <c r="K70" s="70"/>
      <c r="L70" s="70"/>
      <c r="M70" s="70"/>
      <c r="N70" s="70"/>
      <c r="O70" s="71"/>
      <c r="P70" s="72"/>
    </row>
    <row r="71" spans="2:16" ht="6.75" customHeight="1" x14ac:dyDescent="0.25">
      <c r="B71" s="73"/>
      <c r="C71" s="74"/>
      <c r="D71" s="75"/>
      <c r="E71" s="75"/>
      <c r="F71" s="75"/>
      <c r="G71" s="75"/>
      <c r="H71" s="75"/>
      <c r="I71" s="75"/>
      <c r="J71" s="75"/>
      <c r="K71" s="75"/>
      <c r="L71" s="75"/>
      <c r="M71" s="75"/>
      <c r="N71" s="75"/>
      <c r="O71" s="76"/>
      <c r="P71" s="77"/>
    </row>
    <row r="72" spans="2:16" s="79" customFormat="1" x14ac:dyDescent="0.25">
      <c r="B72" s="312" t="s">
        <v>95</v>
      </c>
      <c r="C72" s="313"/>
      <c r="D72" s="313"/>
      <c r="E72" s="313"/>
      <c r="F72" s="313"/>
      <c r="G72" s="313"/>
      <c r="H72" s="313"/>
      <c r="I72" s="313"/>
      <c r="J72" s="313"/>
      <c r="K72" s="78"/>
      <c r="L72" s="78"/>
      <c r="M72" s="78"/>
      <c r="N72" s="78"/>
      <c r="O72" s="314">
        <f>O44+O54+O57+O61+O69</f>
        <v>0</v>
      </c>
      <c r="P72" s="315"/>
    </row>
    <row r="73" spans="2:16" s="49" customFormat="1" ht="6.75" customHeight="1" x14ac:dyDescent="0.25">
      <c r="B73" s="80"/>
      <c r="C73" s="81"/>
      <c r="D73" s="81"/>
      <c r="E73" s="81"/>
      <c r="F73" s="81"/>
      <c r="G73" s="81"/>
      <c r="H73" s="81"/>
      <c r="I73" s="81"/>
      <c r="J73" s="81"/>
      <c r="K73" s="81"/>
      <c r="L73" s="81"/>
      <c r="M73" s="81"/>
      <c r="N73" s="81"/>
      <c r="O73" s="82"/>
      <c r="P73" s="83"/>
    </row>
    <row r="74" spans="2:16" s="49" customFormat="1" ht="15" customHeight="1" x14ac:dyDescent="0.25">
      <c r="B74" s="239" t="s">
        <v>71</v>
      </c>
      <c r="C74" s="240"/>
      <c r="D74" s="240"/>
      <c r="E74" s="240"/>
      <c r="F74" s="240"/>
      <c r="G74" s="240"/>
      <c r="H74" s="240"/>
      <c r="I74" s="241"/>
      <c r="J74" s="253">
        <v>0.13500000000000001</v>
      </c>
      <c r="K74" s="253"/>
      <c r="L74" s="84" t="s">
        <v>12</v>
      </c>
      <c r="M74" s="254">
        <f>O44+O57+O69</f>
        <v>0</v>
      </c>
      <c r="N74" s="254"/>
      <c r="O74" s="255">
        <f>M74*J74</f>
        <v>0</v>
      </c>
      <c r="P74" s="256"/>
    </row>
    <row r="75" spans="2:16" s="49" customFormat="1" ht="15" customHeight="1" x14ac:dyDescent="0.25">
      <c r="B75" s="239" t="s">
        <v>72</v>
      </c>
      <c r="C75" s="240"/>
      <c r="D75" s="240"/>
      <c r="E75" s="240"/>
      <c r="F75" s="240"/>
      <c r="G75" s="240"/>
      <c r="H75" s="240"/>
      <c r="I75" s="241"/>
      <c r="J75" s="252">
        <v>0.23</v>
      </c>
      <c r="K75" s="252"/>
      <c r="L75" s="84" t="s">
        <v>12</v>
      </c>
      <c r="M75" s="254">
        <f>O54</f>
        <v>0</v>
      </c>
      <c r="N75" s="254"/>
      <c r="O75" s="255">
        <f>M75*J75</f>
        <v>0</v>
      </c>
      <c r="P75" s="256"/>
    </row>
    <row r="76" spans="2:16" s="49" customFormat="1" ht="15" customHeight="1" x14ac:dyDescent="0.25">
      <c r="B76" s="242" t="s">
        <v>84</v>
      </c>
      <c r="C76" s="243"/>
      <c r="D76" s="243"/>
      <c r="E76" s="243"/>
      <c r="F76" s="243"/>
      <c r="G76" s="243"/>
      <c r="H76" s="243"/>
      <c r="I76" s="244"/>
      <c r="J76" s="248">
        <v>1</v>
      </c>
      <c r="K76" s="249"/>
      <c r="L76" s="229" t="s">
        <v>40</v>
      </c>
      <c r="M76" s="231">
        <v>0</v>
      </c>
      <c r="N76" s="232"/>
      <c r="O76" s="235">
        <f>M76*J76</f>
        <v>0</v>
      </c>
      <c r="P76" s="236"/>
    </row>
    <row r="77" spans="2:16" s="49" customFormat="1" ht="25.9" customHeight="1" x14ac:dyDescent="0.25">
      <c r="B77" s="245" t="s">
        <v>85</v>
      </c>
      <c r="C77" s="246"/>
      <c r="D77" s="246"/>
      <c r="E77" s="246"/>
      <c r="F77" s="246"/>
      <c r="G77" s="246"/>
      <c r="H77" s="246"/>
      <c r="I77" s="247"/>
      <c r="J77" s="250"/>
      <c r="K77" s="251"/>
      <c r="L77" s="230"/>
      <c r="M77" s="233"/>
      <c r="N77" s="234"/>
      <c r="O77" s="237"/>
      <c r="P77" s="238"/>
    </row>
    <row r="78" spans="2:16" s="49" customFormat="1" ht="6.75" customHeight="1" x14ac:dyDescent="0.25">
      <c r="B78" s="80"/>
      <c r="C78" s="64"/>
      <c r="P78" s="65"/>
    </row>
    <row r="79" spans="2:16" s="49" customFormat="1" x14ac:dyDescent="0.25">
      <c r="B79" s="312" t="s">
        <v>94</v>
      </c>
      <c r="C79" s="313"/>
      <c r="D79" s="313"/>
      <c r="E79" s="313"/>
      <c r="F79" s="313"/>
      <c r="G79" s="313"/>
      <c r="H79" s="313"/>
      <c r="I79" s="313"/>
      <c r="J79" s="313"/>
      <c r="K79" s="78"/>
      <c r="L79" s="78"/>
      <c r="M79" s="78"/>
      <c r="N79" s="78"/>
      <c r="O79" s="316">
        <f>O72+O74+O75+O76</f>
        <v>0</v>
      </c>
      <c r="P79" s="317"/>
    </row>
    <row r="80" spans="2:16" s="49" customFormat="1" ht="6.75" customHeight="1" thickBot="1" x14ac:dyDescent="0.3">
      <c r="B80" s="85"/>
      <c r="C80" s="69"/>
      <c r="D80" s="70"/>
      <c r="E80" s="70"/>
      <c r="F80" s="70"/>
      <c r="G80" s="70"/>
      <c r="H80" s="70"/>
      <c r="I80" s="70"/>
      <c r="J80" s="70"/>
      <c r="K80" s="70"/>
      <c r="L80" s="70"/>
      <c r="M80" s="70"/>
      <c r="N80" s="70"/>
      <c r="O80" s="70"/>
      <c r="P80" s="86"/>
    </row>
    <row r="81" spans="2:16" ht="6.75" customHeight="1" x14ac:dyDescent="0.25">
      <c r="B81" s="87"/>
      <c r="C81" s="88"/>
      <c r="D81" s="89"/>
      <c r="E81" s="89"/>
      <c r="F81" s="89"/>
      <c r="G81" s="89"/>
      <c r="H81" s="89"/>
      <c r="I81" s="89"/>
      <c r="J81" s="89"/>
      <c r="K81" s="89"/>
      <c r="L81" s="89"/>
      <c r="M81" s="89"/>
      <c r="N81" s="89"/>
      <c r="O81" s="90"/>
      <c r="P81" s="91"/>
    </row>
    <row r="82" spans="2:16" x14ac:dyDescent="0.25">
      <c r="B82" s="92" t="s">
        <v>69</v>
      </c>
      <c r="C82" s="64"/>
      <c r="D82" s="49"/>
      <c r="E82" s="49"/>
      <c r="F82" s="49"/>
      <c r="G82" s="49"/>
      <c r="H82" s="49"/>
      <c r="I82" s="49"/>
      <c r="J82" s="49"/>
      <c r="K82" s="49"/>
      <c r="L82" s="49"/>
      <c r="M82" s="49"/>
      <c r="N82" s="49"/>
      <c r="O82" s="93"/>
      <c r="P82" s="94"/>
    </row>
    <row r="83" spans="2:16" ht="60" customHeight="1" thickBot="1" x14ac:dyDescent="0.3">
      <c r="B83" s="301" t="s">
        <v>142</v>
      </c>
      <c r="C83" s="302"/>
      <c r="D83" s="302"/>
      <c r="E83" s="302"/>
      <c r="F83" s="302"/>
      <c r="G83" s="302"/>
      <c r="H83" s="302"/>
      <c r="I83" s="302"/>
      <c r="J83" s="302"/>
      <c r="K83" s="302"/>
      <c r="L83" s="302"/>
      <c r="M83" s="302"/>
      <c r="N83" s="302"/>
      <c r="O83" s="302"/>
      <c r="P83" s="303"/>
    </row>
    <row r="84" spans="2:16" ht="6.75" customHeight="1" thickBot="1" x14ac:dyDescent="0.3">
      <c r="B84" s="95"/>
      <c r="C84" s="96"/>
      <c r="D84" s="96"/>
      <c r="E84" s="96"/>
      <c r="F84" s="96"/>
      <c r="G84" s="96"/>
      <c r="H84" s="96"/>
      <c r="I84" s="96"/>
      <c r="J84" s="96"/>
      <c r="K84" s="96"/>
      <c r="L84" s="96"/>
      <c r="M84" s="96"/>
      <c r="N84" s="96"/>
      <c r="O84" s="96"/>
      <c r="P84" s="97"/>
    </row>
    <row r="85" spans="2:16" s="49" customFormat="1" x14ac:dyDescent="0.25">
      <c r="B85" s="98" t="s">
        <v>2</v>
      </c>
      <c r="C85" s="307" t="s">
        <v>3</v>
      </c>
      <c r="D85" s="308"/>
      <c r="E85" s="308"/>
      <c r="F85" s="308"/>
      <c r="G85" s="308"/>
      <c r="H85" s="308"/>
      <c r="I85" s="308"/>
      <c r="J85" s="309"/>
      <c r="K85" s="299" t="s">
        <v>4</v>
      </c>
      <c r="L85" s="299"/>
      <c r="M85" s="299" t="s">
        <v>5</v>
      </c>
      <c r="N85" s="299"/>
      <c r="O85" s="299" t="s">
        <v>6</v>
      </c>
      <c r="P85" s="300"/>
    </row>
    <row r="86" spans="2:16" x14ac:dyDescent="0.25">
      <c r="B86" s="2"/>
      <c r="C86" s="331"/>
      <c r="D86" s="332"/>
      <c r="E86" s="332"/>
      <c r="F86" s="332"/>
      <c r="G86" s="332"/>
      <c r="H86" s="332"/>
      <c r="I86" s="332"/>
      <c r="J86" s="333"/>
      <c r="K86" s="318"/>
      <c r="L86" s="318"/>
      <c r="M86" s="318"/>
      <c r="N86" s="318"/>
      <c r="O86" s="283"/>
      <c r="P86" s="284"/>
    </row>
    <row r="87" spans="2:16" x14ac:dyDescent="0.25">
      <c r="B87" s="2"/>
      <c r="C87" s="331"/>
      <c r="D87" s="332"/>
      <c r="E87" s="332"/>
      <c r="F87" s="332"/>
      <c r="G87" s="332"/>
      <c r="H87" s="332"/>
      <c r="I87" s="332"/>
      <c r="J87" s="333"/>
      <c r="K87" s="334"/>
      <c r="L87" s="335"/>
      <c r="M87" s="334"/>
      <c r="N87" s="335"/>
      <c r="O87" s="326"/>
      <c r="P87" s="327"/>
    </row>
    <row r="88" spans="2:16" ht="6.75" customHeight="1" thickBot="1" x14ac:dyDescent="0.3">
      <c r="B88" s="99"/>
      <c r="C88" s="100"/>
      <c r="D88" s="100"/>
      <c r="E88" s="100"/>
      <c r="F88" s="100"/>
      <c r="G88" s="100"/>
      <c r="H88" s="100"/>
      <c r="I88" s="100"/>
      <c r="J88" s="100"/>
      <c r="K88" s="100"/>
      <c r="L88" s="100"/>
      <c r="M88" s="100"/>
      <c r="N88" s="100"/>
      <c r="O88" s="100"/>
      <c r="P88" s="101"/>
    </row>
    <row r="89" spans="2:16" ht="6.75" customHeight="1" x14ac:dyDescent="0.25">
      <c r="B89" s="37"/>
      <c r="D89" s="46"/>
      <c r="P89" s="38"/>
    </row>
    <row r="90" spans="2:16" ht="59.45" customHeight="1" thickBot="1" x14ac:dyDescent="0.3">
      <c r="B90" s="41" t="s">
        <v>17</v>
      </c>
      <c r="C90" s="328" t="s">
        <v>90</v>
      </c>
      <c r="D90" s="329"/>
      <c r="E90" s="329"/>
      <c r="F90" s="329"/>
      <c r="G90" s="329"/>
      <c r="H90" s="329"/>
      <c r="I90" s="329"/>
      <c r="J90" s="329"/>
      <c r="K90" s="329"/>
      <c r="L90" s="329"/>
      <c r="M90" s="329"/>
      <c r="N90" s="329"/>
      <c r="O90" s="329"/>
      <c r="P90" s="330"/>
    </row>
    <row r="91" spans="2:16" ht="6" customHeight="1" x14ac:dyDescent="0.25">
      <c r="C91" s="271"/>
      <c r="D91" s="271"/>
      <c r="E91" s="271"/>
      <c r="F91" s="271"/>
      <c r="G91" s="271"/>
      <c r="H91" s="271"/>
      <c r="I91" s="271"/>
      <c r="J91" s="271"/>
      <c r="K91" s="271"/>
      <c r="L91" s="271"/>
      <c r="M91" s="271"/>
      <c r="N91" s="271"/>
      <c r="O91" s="271"/>
      <c r="P91" s="271"/>
    </row>
    <row r="92" spans="2:16" x14ac:dyDescent="0.25">
      <c r="C92" s="271"/>
      <c r="D92" s="271"/>
      <c r="E92" s="271"/>
      <c r="F92" s="271"/>
      <c r="G92" s="271"/>
      <c r="H92" s="271"/>
      <c r="I92" s="271"/>
      <c r="J92" s="271"/>
      <c r="K92" s="271"/>
      <c r="L92" s="271"/>
      <c r="M92" s="271"/>
      <c r="N92" s="271"/>
      <c r="O92" s="271"/>
      <c r="P92" s="271"/>
    </row>
    <row r="93" spans="2:16" ht="12" customHeight="1" x14ac:dyDescent="0.25">
      <c r="C93" s="271"/>
      <c r="D93" s="271"/>
      <c r="E93" s="271"/>
      <c r="F93" s="271"/>
      <c r="G93" s="271"/>
      <c r="H93" s="271"/>
      <c r="I93" s="271"/>
      <c r="J93" s="271"/>
      <c r="K93" s="271"/>
      <c r="L93" s="271"/>
      <c r="M93" s="271"/>
      <c r="N93" s="271"/>
      <c r="O93" s="271"/>
      <c r="P93" s="271"/>
    </row>
  </sheetData>
  <sheetProtection algorithmName="SHA-512" hashValue="J+ZJDqWrPpTSggjLg1vSdmPPSraadXHdLNN9OK1HBUfZOdFgUeZV20UJVKydvPHD8d6W6sleK5tTyCeUjanGog==" saltValue="1MHkC3nKJCURVuM2SBNF1Q==" spinCount="100000" sheet="1" selectLockedCells="1"/>
  <mergeCells count="194">
    <mergeCell ref="M33:N33"/>
    <mergeCell ref="O35:P35"/>
    <mergeCell ref="O36:P36"/>
    <mergeCell ref="O37:P37"/>
    <mergeCell ref="O32:P32"/>
    <mergeCell ref="O33:P33"/>
    <mergeCell ref="O34:P34"/>
    <mergeCell ref="D43:J43"/>
    <mergeCell ref="D41:J41"/>
    <mergeCell ref="D42:J42"/>
    <mergeCell ref="K37:L37"/>
    <mergeCell ref="D29:J29"/>
    <mergeCell ref="D30:J30"/>
    <mergeCell ref="D32:J32"/>
    <mergeCell ref="D36:J36"/>
    <mergeCell ref="D35:J35"/>
    <mergeCell ref="D33:J33"/>
    <mergeCell ref="D40:J40"/>
    <mergeCell ref="O54:P54"/>
    <mergeCell ref="O38:P38"/>
    <mergeCell ref="O39:P39"/>
    <mergeCell ref="K38:L38"/>
    <mergeCell ref="K39:L39"/>
    <mergeCell ref="K43:L43"/>
    <mergeCell ref="M43:N43"/>
    <mergeCell ref="O43:P43"/>
    <mergeCell ref="C44:N44"/>
    <mergeCell ref="D38:J38"/>
    <mergeCell ref="D46:J46"/>
    <mergeCell ref="M38:N38"/>
    <mergeCell ref="M39:N39"/>
    <mergeCell ref="O51:P51"/>
    <mergeCell ref="O52:P52"/>
    <mergeCell ref="O53:P53"/>
    <mergeCell ref="M32:N32"/>
    <mergeCell ref="M51:N51"/>
    <mergeCell ref="M52:N52"/>
    <mergeCell ref="M42:N42"/>
    <mergeCell ref="D48:F48"/>
    <mergeCell ref="G59:H59"/>
    <mergeCell ref="D59:F59"/>
    <mergeCell ref="D51:E51"/>
    <mergeCell ref="D52:E52"/>
    <mergeCell ref="K47:L47"/>
    <mergeCell ref="K48:L48"/>
    <mergeCell ref="K49:L49"/>
    <mergeCell ref="K50:L50"/>
    <mergeCell ref="K51:L51"/>
    <mergeCell ref="K52:L52"/>
    <mergeCell ref="M47:N47"/>
    <mergeCell ref="M48:N48"/>
    <mergeCell ref="M49:N49"/>
    <mergeCell ref="M56:N56"/>
    <mergeCell ref="K59:L59"/>
    <mergeCell ref="M59:N59"/>
    <mergeCell ref="C92:P93"/>
    <mergeCell ref="O86:P86"/>
    <mergeCell ref="O87:P87"/>
    <mergeCell ref="C90:P90"/>
    <mergeCell ref="C87:J87"/>
    <mergeCell ref="C86:J86"/>
    <mergeCell ref="K86:L86"/>
    <mergeCell ref="M86:N86"/>
    <mergeCell ref="K87:L87"/>
    <mergeCell ref="M87:N87"/>
    <mergeCell ref="O29:P29"/>
    <mergeCell ref="C91:P91"/>
    <mergeCell ref="O85:P85"/>
    <mergeCell ref="B83:P83"/>
    <mergeCell ref="M85:N85"/>
    <mergeCell ref="K85:L85"/>
    <mergeCell ref="B62:B70"/>
    <mergeCell ref="C85:J85"/>
    <mergeCell ref="O69:P69"/>
    <mergeCell ref="B72:J72"/>
    <mergeCell ref="O72:P72"/>
    <mergeCell ref="O74:P74"/>
    <mergeCell ref="B79:J79"/>
    <mergeCell ref="O79:P79"/>
    <mergeCell ref="D60:F60"/>
    <mergeCell ref="G60:H60"/>
    <mergeCell ref="O60:P60"/>
    <mergeCell ref="O56:P56"/>
    <mergeCell ref="O57:P57"/>
    <mergeCell ref="C65:J65"/>
    <mergeCell ref="K46:N46"/>
    <mergeCell ref="K53:L53"/>
    <mergeCell ref="M53:N53"/>
    <mergeCell ref="M50:N50"/>
    <mergeCell ref="B17:P17"/>
    <mergeCell ref="B16:P16"/>
    <mergeCell ref="B22:D22"/>
    <mergeCell ref="D27:J27"/>
    <mergeCell ref="C26:P26"/>
    <mergeCell ref="B19:P19"/>
    <mergeCell ref="B20:D20"/>
    <mergeCell ref="O27:P27"/>
    <mergeCell ref="K27:L27"/>
    <mergeCell ref="B18:D18"/>
    <mergeCell ref="B21:P21"/>
    <mergeCell ref="E18:P18"/>
    <mergeCell ref="E20:P20"/>
    <mergeCell ref="M27:N27"/>
    <mergeCell ref="B23:P23"/>
    <mergeCell ref="F22:P22"/>
    <mergeCell ref="B2:P6"/>
    <mergeCell ref="B7:P7"/>
    <mergeCell ref="B8:D8"/>
    <mergeCell ref="E8:P8"/>
    <mergeCell ref="B10:D10"/>
    <mergeCell ref="O10:P10"/>
    <mergeCell ref="L14:N14"/>
    <mergeCell ref="L12:N12"/>
    <mergeCell ref="L10:N10"/>
    <mergeCell ref="E14:K14"/>
    <mergeCell ref="E12:K12"/>
    <mergeCell ref="E10:K10"/>
    <mergeCell ref="O14:P14"/>
    <mergeCell ref="B12:D12"/>
    <mergeCell ref="O12:P12"/>
    <mergeCell ref="B14:D14"/>
    <mergeCell ref="O61:P61"/>
    <mergeCell ref="O65:P65"/>
    <mergeCell ref="G66:H66"/>
    <mergeCell ref="O66:P66"/>
    <mergeCell ref="C62:P62"/>
    <mergeCell ref="C61:N61"/>
    <mergeCell ref="C69:N69"/>
    <mergeCell ref="K66:L66"/>
    <mergeCell ref="K65:L65"/>
    <mergeCell ref="K67:L67"/>
    <mergeCell ref="O67:P67"/>
    <mergeCell ref="C67:J67"/>
    <mergeCell ref="L76:L77"/>
    <mergeCell ref="M76:N77"/>
    <mergeCell ref="O76:P77"/>
    <mergeCell ref="B74:I74"/>
    <mergeCell ref="B75:I75"/>
    <mergeCell ref="B76:I76"/>
    <mergeCell ref="B77:I77"/>
    <mergeCell ref="J76:K77"/>
    <mergeCell ref="J75:K75"/>
    <mergeCell ref="J74:K74"/>
    <mergeCell ref="M74:N74"/>
    <mergeCell ref="M75:N75"/>
    <mergeCell ref="O75:P75"/>
    <mergeCell ref="K60:L60"/>
    <mergeCell ref="M60:N60"/>
    <mergeCell ref="M37:N37"/>
    <mergeCell ref="K29:L29"/>
    <mergeCell ref="K30:L30"/>
    <mergeCell ref="O47:P47"/>
    <mergeCell ref="O48:P48"/>
    <mergeCell ref="O49:P49"/>
    <mergeCell ref="O30:P30"/>
    <mergeCell ref="O31:P31"/>
    <mergeCell ref="M34:N34"/>
    <mergeCell ref="C55:P55"/>
    <mergeCell ref="C58:P58"/>
    <mergeCell ref="C54:N54"/>
    <mergeCell ref="C57:N57"/>
    <mergeCell ref="O44:P44"/>
    <mergeCell ref="O46:P46"/>
    <mergeCell ref="D56:J56"/>
    <mergeCell ref="K56:L56"/>
    <mergeCell ref="D37:I37"/>
    <mergeCell ref="O50:P50"/>
    <mergeCell ref="O59:P59"/>
    <mergeCell ref="K31:L31"/>
    <mergeCell ref="M29:N29"/>
    <mergeCell ref="C28:J28"/>
    <mergeCell ref="B24:D24"/>
    <mergeCell ref="E24:P24"/>
    <mergeCell ref="K28:L28"/>
    <mergeCell ref="M28:N28"/>
    <mergeCell ref="O28:P28"/>
    <mergeCell ref="O42:P42"/>
    <mergeCell ref="K42:L42"/>
    <mergeCell ref="M35:N35"/>
    <mergeCell ref="D39:J39"/>
    <mergeCell ref="M36:N36"/>
    <mergeCell ref="K40:L40"/>
    <mergeCell ref="M40:N40"/>
    <mergeCell ref="O40:P40"/>
    <mergeCell ref="K41:L41"/>
    <mergeCell ref="M41:N41"/>
    <mergeCell ref="O41:P41"/>
    <mergeCell ref="K32:L32"/>
    <mergeCell ref="K33:L33"/>
    <mergeCell ref="K34:L34"/>
    <mergeCell ref="K35:L35"/>
    <mergeCell ref="K36:L36"/>
    <mergeCell ref="M30:N30"/>
    <mergeCell ref="M31:N31"/>
  </mergeCells>
  <hyperlinks>
    <hyperlink ref="B77" r:id="rId1"/>
  </hyperlinks>
  <pageMargins left="0.70866141732283472" right="0.70866141732283472" top="0.74803149606299213" bottom="0.74803149606299213" header="0.31496062992125984" footer="0.31496062992125984"/>
  <pageSetup paperSize="8" scale="54"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5"/>
  <sheetViews>
    <sheetView showZeros="0" topLeftCell="A4" zoomScaleNormal="100" zoomScaleSheetLayoutView="115" workbookViewId="0">
      <selection activeCell="N7" sqref="N7"/>
    </sheetView>
  </sheetViews>
  <sheetFormatPr defaultColWidth="9.140625" defaultRowHeight="12.75" x14ac:dyDescent="0.25"/>
  <cols>
    <col min="1" max="1" width="8.85546875" style="36" customWidth="1"/>
    <col min="2" max="2" width="5.42578125" style="36" customWidth="1"/>
    <col min="3" max="3" width="19.5703125" style="36" customWidth="1"/>
    <col min="4" max="4" width="9.140625" style="36"/>
    <col min="5" max="5" width="23.42578125" style="36" customWidth="1"/>
    <col min="6" max="6" width="11.42578125" style="36" customWidth="1"/>
    <col min="7" max="7" width="12.85546875" style="36" customWidth="1"/>
    <col min="8" max="8" width="7.7109375" style="36" customWidth="1"/>
    <col min="9" max="9" width="16.42578125" style="36" customWidth="1"/>
    <col min="10" max="10" width="21.42578125" style="36" customWidth="1"/>
    <col min="11" max="11" width="9.28515625" style="36" customWidth="1"/>
    <col min="12" max="12" width="2.28515625" style="36" customWidth="1"/>
    <col min="13" max="16384" width="9.140625" style="36"/>
  </cols>
  <sheetData>
    <row r="2" spans="1:27" ht="15.75" customHeight="1" x14ac:dyDescent="0.25">
      <c r="A2" s="273" t="s">
        <v>121</v>
      </c>
      <c r="B2" s="273"/>
      <c r="C2" s="273"/>
      <c r="D2" s="273"/>
      <c r="E2" s="273"/>
      <c r="F2" s="273"/>
      <c r="G2" s="273"/>
      <c r="H2" s="273"/>
      <c r="I2" s="273"/>
      <c r="J2" s="273"/>
      <c r="K2" s="273"/>
    </row>
    <row r="3" spans="1:27" ht="15" customHeight="1" x14ac:dyDescent="0.25">
      <c r="A3" s="273"/>
      <c r="B3" s="273"/>
      <c r="C3" s="273"/>
      <c r="D3" s="273"/>
      <c r="E3" s="273"/>
      <c r="F3" s="273"/>
      <c r="G3" s="273"/>
      <c r="H3" s="273"/>
      <c r="I3" s="273"/>
      <c r="J3" s="273"/>
      <c r="K3" s="273"/>
    </row>
    <row r="4" spans="1:27" ht="15" customHeight="1" x14ac:dyDescent="0.25">
      <c r="A4" s="273"/>
      <c r="B4" s="273"/>
      <c r="C4" s="273"/>
      <c r="D4" s="273"/>
      <c r="E4" s="273"/>
      <c r="F4" s="273"/>
      <c r="G4" s="273"/>
      <c r="H4" s="273"/>
      <c r="I4" s="273"/>
      <c r="J4" s="273"/>
      <c r="K4" s="273"/>
    </row>
    <row r="5" spans="1:27" ht="15" customHeight="1" x14ac:dyDescent="0.25">
      <c r="A5" s="273"/>
      <c r="B5" s="273"/>
      <c r="C5" s="273"/>
      <c r="D5" s="273"/>
      <c r="E5" s="273"/>
      <c r="F5" s="273"/>
      <c r="G5" s="273"/>
      <c r="H5" s="273"/>
      <c r="I5" s="273"/>
      <c r="J5" s="273"/>
      <c r="K5" s="273"/>
    </row>
    <row r="6" spans="1:27" ht="6" customHeight="1" x14ac:dyDescent="0.25">
      <c r="A6" s="273"/>
      <c r="B6" s="273"/>
      <c r="C6" s="273"/>
      <c r="D6" s="273"/>
      <c r="E6" s="273"/>
      <c r="F6" s="273"/>
      <c r="G6" s="273"/>
      <c r="H6" s="273"/>
      <c r="I6" s="273"/>
      <c r="J6" s="273"/>
      <c r="K6" s="273"/>
    </row>
    <row r="7" spans="1:27" ht="46.15" customHeight="1" thickBot="1" x14ac:dyDescent="0.3">
      <c r="A7" s="377" t="s">
        <v>125</v>
      </c>
      <c r="B7" s="377"/>
      <c r="C7" s="377"/>
      <c r="D7" s="377"/>
      <c r="E7" s="377"/>
      <c r="F7" s="377"/>
      <c r="G7" s="377"/>
      <c r="H7" s="377"/>
      <c r="I7" s="377"/>
      <c r="J7" s="377"/>
      <c r="K7" s="377"/>
      <c r="M7" s="173"/>
      <c r="N7" s="173"/>
      <c r="O7" s="173"/>
      <c r="P7" s="173"/>
      <c r="Q7" s="173"/>
      <c r="R7" s="173"/>
      <c r="S7" s="173"/>
      <c r="T7" s="173"/>
      <c r="U7" s="173"/>
      <c r="V7" s="173"/>
      <c r="W7" s="173"/>
      <c r="X7" s="173"/>
      <c r="Y7" s="173"/>
      <c r="Z7" s="173"/>
      <c r="AA7" s="173"/>
    </row>
    <row r="8" spans="1:27" ht="15" customHeight="1" x14ac:dyDescent="0.25">
      <c r="A8" s="378" t="s">
        <v>7</v>
      </c>
      <c r="B8" s="379"/>
      <c r="C8" s="379"/>
      <c r="D8" s="380">
        <f>'Cost Estimate'!E8</f>
        <v>0</v>
      </c>
      <c r="E8" s="381"/>
      <c r="F8" s="381"/>
      <c r="G8" s="381"/>
      <c r="H8" s="381"/>
      <c r="I8" s="381"/>
      <c r="J8" s="381"/>
      <c r="K8" s="382"/>
      <c r="M8" s="349"/>
      <c r="N8" s="349"/>
      <c r="O8" s="349"/>
      <c r="P8" s="349"/>
      <c r="Q8" s="349"/>
      <c r="R8" s="349"/>
      <c r="S8" s="349"/>
      <c r="T8" s="349"/>
      <c r="U8" s="349"/>
      <c r="V8" s="349"/>
      <c r="W8" s="349"/>
      <c r="X8" s="349"/>
      <c r="Y8" s="349"/>
      <c r="Z8" s="349"/>
      <c r="AA8" s="349"/>
    </row>
    <row r="9" spans="1:27" ht="6.75" customHeight="1" x14ac:dyDescent="0.25">
      <c r="A9" s="374"/>
      <c r="B9" s="375"/>
      <c r="C9" s="375"/>
      <c r="D9" s="375"/>
      <c r="E9" s="375"/>
      <c r="F9" s="375"/>
      <c r="G9" s="375"/>
      <c r="H9" s="375"/>
      <c r="I9" s="375"/>
      <c r="J9" s="375"/>
      <c r="K9" s="376"/>
      <c r="M9" s="173"/>
      <c r="N9" s="173"/>
      <c r="O9" s="173"/>
      <c r="P9" s="173"/>
      <c r="Q9" s="173"/>
      <c r="R9" s="173"/>
      <c r="S9" s="173"/>
      <c r="T9" s="173"/>
      <c r="U9" s="173"/>
      <c r="V9" s="173"/>
      <c r="W9" s="173"/>
      <c r="X9" s="173"/>
      <c r="Y9" s="173"/>
      <c r="Z9" s="173"/>
      <c r="AA9" s="173"/>
    </row>
    <row r="10" spans="1:27" ht="15" customHeight="1" x14ac:dyDescent="0.25">
      <c r="A10" s="367" t="s">
        <v>78</v>
      </c>
      <c r="B10" s="368"/>
      <c r="C10" s="368"/>
      <c r="D10" s="369">
        <f>'Cost Estimate'!E10</f>
        <v>0</v>
      </c>
      <c r="E10" s="383"/>
      <c r="F10" s="368" t="s">
        <v>116</v>
      </c>
      <c r="G10" s="368"/>
      <c r="H10" s="368"/>
      <c r="I10" s="368"/>
      <c r="J10" s="372">
        <f>'Cost Estimate'!O10</f>
        <v>0</v>
      </c>
      <c r="K10" s="373"/>
      <c r="M10" s="349"/>
      <c r="N10" s="349"/>
      <c r="O10" s="349"/>
      <c r="P10" s="349"/>
      <c r="Q10" s="349"/>
      <c r="R10" s="349"/>
      <c r="S10" s="349"/>
      <c r="T10" s="349"/>
      <c r="U10" s="349"/>
      <c r="V10" s="349"/>
      <c r="W10" s="349"/>
      <c r="X10" s="349"/>
      <c r="Y10" s="349"/>
      <c r="Z10" s="349"/>
      <c r="AA10" s="349"/>
    </row>
    <row r="11" spans="1:27" ht="6.75" customHeight="1" x14ac:dyDescent="0.25">
      <c r="A11" s="374"/>
      <c r="B11" s="375"/>
      <c r="C11" s="375"/>
      <c r="D11" s="375"/>
      <c r="E11" s="375"/>
      <c r="F11" s="375"/>
      <c r="G11" s="375"/>
      <c r="H11" s="375"/>
      <c r="I11" s="375"/>
      <c r="J11" s="375"/>
      <c r="K11" s="376"/>
      <c r="M11" s="173"/>
      <c r="N11" s="173"/>
      <c r="O11" s="173"/>
      <c r="P11" s="173"/>
      <c r="Q11" s="173"/>
      <c r="R11" s="173"/>
      <c r="S11" s="173"/>
      <c r="T11" s="173"/>
      <c r="U11" s="173"/>
      <c r="V11" s="173"/>
      <c r="W11" s="173"/>
      <c r="X11" s="173"/>
      <c r="Y11" s="173"/>
      <c r="Z11" s="173"/>
      <c r="AA11" s="173"/>
    </row>
    <row r="12" spans="1:27" ht="15" customHeight="1" x14ac:dyDescent="0.25">
      <c r="A12" s="367" t="s">
        <v>117</v>
      </c>
      <c r="B12" s="368"/>
      <c r="C12" s="368"/>
      <c r="D12" s="369">
        <f>'Cost Estimate'!E12</f>
        <v>0</v>
      </c>
      <c r="E12" s="383"/>
      <c r="F12" s="384" t="s">
        <v>118</v>
      </c>
      <c r="G12" s="371"/>
      <c r="H12" s="371"/>
      <c r="I12" s="371"/>
      <c r="J12" s="372">
        <f>'Cost Estimate'!O12</f>
        <v>0</v>
      </c>
      <c r="K12" s="373"/>
      <c r="M12" s="349"/>
      <c r="N12" s="349"/>
      <c r="O12" s="349"/>
      <c r="P12" s="349"/>
      <c r="Q12" s="349"/>
      <c r="R12" s="349"/>
      <c r="S12" s="349"/>
      <c r="T12" s="349"/>
      <c r="U12" s="349"/>
      <c r="V12" s="349"/>
      <c r="W12" s="349"/>
      <c r="X12" s="349"/>
      <c r="Y12" s="349"/>
      <c r="Z12" s="349"/>
      <c r="AA12" s="349"/>
    </row>
    <row r="13" spans="1:27" ht="6.75" customHeight="1" x14ac:dyDescent="0.25">
      <c r="A13" s="374"/>
      <c r="B13" s="375"/>
      <c r="C13" s="375"/>
      <c r="D13" s="375"/>
      <c r="E13" s="375"/>
      <c r="F13" s="375"/>
      <c r="G13" s="375"/>
      <c r="H13" s="375"/>
      <c r="I13" s="375"/>
      <c r="J13" s="375"/>
      <c r="K13" s="376"/>
      <c r="M13" s="173"/>
      <c r="N13" s="173"/>
      <c r="O13" s="173"/>
      <c r="P13" s="173"/>
      <c r="Q13" s="173"/>
      <c r="R13" s="173"/>
      <c r="S13" s="173"/>
      <c r="T13" s="173"/>
      <c r="U13" s="173"/>
      <c r="V13" s="173"/>
      <c r="W13" s="173"/>
      <c r="X13" s="173"/>
      <c r="Y13" s="173"/>
      <c r="Z13" s="173"/>
      <c r="AA13" s="173"/>
    </row>
    <row r="14" spans="1:27" ht="14.45" customHeight="1" x14ac:dyDescent="0.25">
      <c r="A14" s="367" t="s">
        <v>119</v>
      </c>
      <c r="B14" s="368"/>
      <c r="C14" s="368"/>
      <c r="D14" s="369">
        <f>'Cost Estimate'!E14</f>
        <v>0</v>
      </c>
      <c r="E14" s="370"/>
      <c r="F14" s="371" t="s">
        <v>53</v>
      </c>
      <c r="G14" s="371"/>
      <c r="H14" s="371"/>
      <c r="I14" s="371"/>
      <c r="J14" s="372">
        <f>'Cost Estimate'!O14</f>
        <v>0</v>
      </c>
      <c r="K14" s="373"/>
      <c r="M14" s="349"/>
      <c r="N14" s="349"/>
      <c r="O14" s="349"/>
      <c r="P14" s="349"/>
      <c r="Q14" s="349"/>
      <c r="R14" s="349"/>
      <c r="S14" s="349"/>
      <c r="T14" s="349"/>
      <c r="U14" s="349"/>
      <c r="V14" s="349"/>
      <c r="W14" s="349"/>
      <c r="X14" s="349"/>
      <c r="Y14" s="349"/>
      <c r="Z14" s="349"/>
      <c r="AA14" s="349"/>
    </row>
    <row r="15" spans="1:27" ht="13.5" thickBot="1" x14ac:dyDescent="0.3">
      <c r="A15" s="105"/>
      <c r="B15" s="106"/>
      <c r="C15" s="106"/>
      <c r="D15" s="106"/>
      <c r="E15" s="106"/>
      <c r="F15" s="106"/>
      <c r="G15" s="106"/>
      <c r="H15" s="106"/>
      <c r="I15" s="106"/>
      <c r="J15" s="106"/>
      <c r="K15" s="107"/>
      <c r="M15" s="173"/>
      <c r="N15" s="173"/>
      <c r="O15" s="173"/>
      <c r="P15" s="173"/>
      <c r="Q15" s="173"/>
      <c r="R15" s="173"/>
      <c r="S15" s="173"/>
      <c r="T15" s="173"/>
      <c r="U15" s="173"/>
      <c r="V15" s="173"/>
      <c r="W15" s="173"/>
      <c r="X15" s="173"/>
      <c r="Y15" s="173"/>
      <c r="Z15" s="173"/>
      <c r="AA15" s="173"/>
    </row>
    <row r="16" spans="1:27" s="49" customFormat="1" x14ac:dyDescent="0.25">
      <c r="A16" s="108">
        <v>1</v>
      </c>
      <c r="B16" s="109" t="s">
        <v>123</v>
      </c>
      <c r="C16" s="110"/>
      <c r="D16" s="110"/>
      <c r="E16" s="110"/>
      <c r="F16" s="110"/>
      <c r="G16" s="110"/>
      <c r="H16" s="110"/>
      <c r="I16" s="110"/>
      <c r="J16" s="110"/>
      <c r="K16" s="111"/>
      <c r="M16" s="176"/>
      <c r="N16" s="176"/>
      <c r="O16" s="176"/>
      <c r="P16" s="176"/>
      <c r="Q16" s="176"/>
      <c r="R16" s="176"/>
      <c r="S16" s="176"/>
      <c r="T16" s="176"/>
      <c r="U16" s="176"/>
      <c r="V16" s="176"/>
      <c r="W16" s="176"/>
      <c r="X16" s="176"/>
      <c r="Y16" s="176"/>
      <c r="Z16" s="176"/>
      <c r="AA16" s="176"/>
    </row>
    <row r="17" spans="1:27" ht="15" customHeight="1" x14ac:dyDescent="0.25">
      <c r="A17" s="112"/>
      <c r="B17" s="51">
        <v>1.1000000000000001</v>
      </c>
      <c r="C17" s="361" t="s">
        <v>109</v>
      </c>
      <c r="D17" s="362"/>
      <c r="E17" s="363"/>
      <c r="F17" s="364">
        <v>1</v>
      </c>
      <c r="G17" s="364"/>
      <c r="H17" s="63" t="s">
        <v>40</v>
      </c>
      <c r="I17" s="113">
        <f>'Cost Estimate'!O47</f>
        <v>0</v>
      </c>
      <c r="J17" s="365">
        <f>F17*I17</f>
        <v>0</v>
      </c>
      <c r="K17" s="366"/>
      <c r="M17" s="349"/>
      <c r="N17" s="349"/>
      <c r="O17" s="349"/>
      <c r="P17" s="349"/>
      <c r="Q17" s="349"/>
      <c r="R17" s="349"/>
      <c r="S17" s="349"/>
      <c r="T17" s="349"/>
      <c r="U17" s="349"/>
      <c r="V17" s="349"/>
      <c r="W17" s="349"/>
      <c r="X17" s="349"/>
      <c r="Y17" s="349"/>
      <c r="Z17" s="349"/>
      <c r="AA17" s="349"/>
    </row>
    <row r="18" spans="1:27" ht="15" customHeight="1" x14ac:dyDescent="0.25">
      <c r="A18" s="112"/>
      <c r="B18" s="51">
        <v>1.2</v>
      </c>
      <c r="C18" s="361" t="s">
        <v>110</v>
      </c>
      <c r="D18" s="362"/>
      <c r="E18" s="363"/>
      <c r="F18" s="364">
        <v>1</v>
      </c>
      <c r="G18" s="364"/>
      <c r="H18" s="63" t="s">
        <v>40</v>
      </c>
      <c r="I18" s="113">
        <f>'Cost Estimate'!O48</f>
        <v>0</v>
      </c>
      <c r="J18" s="365">
        <f t="shared" ref="J18:J23" si="0">F18*I18</f>
        <v>0</v>
      </c>
      <c r="K18" s="366"/>
      <c r="M18" s="349"/>
      <c r="N18" s="349"/>
      <c r="O18" s="349"/>
      <c r="P18" s="349"/>
      <c r="Q18" s="349"/>
      <c r="R18" s="349"/>
      <c r="S18" s="349"/>
      <c r="T18" s="349"/>
      <c r="U18" s="349"/>
      <c r="V18" s="349"/>
      <c r="W18" s="349"/>
      <c r="X18" s="349"/>
      <c r="Y18" s="349"/>
      <c r="Z18" s="349"/>
      <c r="AA18" s="349"/>
    </row>
    <row r="19" spans="1:27" ht="15" customHeight="1" x14ac:dyDescent="0.25">
      <c r="A19" s="112"/>
      <c r="B19" s="51">
        <v>1.3</v>
      </c>
      <c r="C19" s="361" t="s">
        <v>111</v>
      </c>
      <c r="D19" s="362"/>
      <c r="E19" s="363"/>
      <c r="F19" s="364">
        <v>1</v>
      </c>
      <c r="G19" s="364"/>
      <c r="H19" s="63" t="s">
        <v>40</v>
      </c>
      <c r="I19" s="113">
        <f>'Cost Estimate'!O49</f>
        <v>0</v>
      </c>
      <c r="J19" s="365">
        <f t="shared" si="0"/>
        <v>0</v>
      </c>
      <c r="K19" s="366"/>
      <c r="M19" s="349"/>
      <c r="N19" s="349"/>
      <c r="O19" s="349"/>
      <c r="P19" s="349"/>
      <c r="Q19" s="349"/>
      <c r="R19" s="349"/>
      <c r="S19" s="349"/>
      <c r="T19" s="349"/>
      <c r="U19" s="349"/>
      <c r="V19" s="349"/>
      <c r="W19" s="349"/>
      <c r="X19" s="349"/>
      <c r="Y19" s="349"/>
      <c r="Z19" s="349"/>
      <c r="AA19" s="349"/>
    </row>
    <row r="20" spans="1:27" ht="15" customHeight="1" x14ac:dyDescent="0.25">
      <c r="A20" s="112"/>
      <c r="B20" s="51">
        <v>1.4</v>
      </c>
      <c r="C20" s="361" t="s">
        <v>112</v>
      </c>
      <c r="D20" s="362"/>
      <c r="E20" s="363"/>
      <c r="F20" s="364">
        <v>1</v>
      </c>
      <c r="G20" s="364"/>
      <c r="H20" s="63" t="s">
        <v>40</v>
      </c>
      <c r="I20" s="113">
        <f>'Cost Estimate'!O50</f>
        <v>0</v>
      </c>
      <c r="J20" s="365">
        <f t="shared" si="0"/>
        <v>0</v>
      </c>
      <c r="K20" s="366"/>
      <c r="M20" s="349"/>
      <c r="N20" s="349"/>
      <c r="O20" s="349"/>
      <c r="P20" s="349"/>
      <c r="Q20" s="349"/>
      <c r="R20" s="349"/>
      <c r="S20" s="349"/>
      <c r="T20" s="349"/>
      <c r="U20" s="349"/>
      <c r="V20" s="349"/>
      <c r="W20" s="349"/>
      <c r="X20" s="349"/>
      <c r="Y20" s="349"/>
      <c r="Z20" s="349"/>
      <c r="AA20" s="349"/>
    </row>
    <row r="21" spans="1:27" ht="15" customHeight="1" x14ac:dyDescent="0.25">
      <c r="A21" s="112"/>
      <c r="B21" s="51">
        <v>1.5</v>
      </c>
      <c r="C21" s="361" t="s">
        <v>113</v>
      </c>
      <c r="D21" s="362"/>
      <c r="E21" s="363"/>
      <c r="F21" s="364">
        <v>1</v>
      </c>
      <c r="G21" s="364"/>
      <c r="H21" s="63" t="s">
        <v>40</v>
      </c>
      <c r="I21" s="113">
        <f>'Cost Estimate'!O51</f>
        <v>0</v>
      </c>
      <c r="J21" s="365">
        <f t="shared" si="0"/>
        <v>0</v>
      </c>
      <c r="K21" s="366"/>
      <c r="M21" s="349"/>
      <c r="N21" s="349"/>
      <c r="O21" s="349"/>
      <c r="P21" s="349"/>
      <c r="Q21" s="349"/>
      <c r="R21" s="349"/>
      <c r="S21" s="349"/>
      <c r="T21" s="349"/>
      <c r="U21" s="349"/>
      <c r="V21" s="349"/>
      <c r="W21" s="349"/>
      <c r="X21" s="349"/>
      <c r="Y21" s="349"/>
      <c r="Z21" s="349"/>
      <c r="AA21" s="349"/>
    </row>
    <row r="22" spans="1:27" ht="15" customHeight="1" x14ac:dyDescent="0.25">
      <c r="A22" s="112"/>
      <c r="B22" s="51">
        <v>1.6</v>
      </c>
      <c r="C22" s="361" t="s">
        <v>114</v>
      </c>
      <c r="D22" s="362"/>
      <c r="E22" s="363"/>
      <c r="F22" s="364">
        <v>1</v>
      </c>
      <c r="G22" s="364"/>
      <c r="H22" s="63" t="s">
        <v>40</v>
      </c>
      <c r="I22" s="113">
        <f>'Cost Estimate'!O44+'Cost Estimate'!O52+'Cost Estimate'!O57+'Cost Estimate'!O61+'Cost Estimate'!O69</f>
        <v>0</v>
      </c>
      <c r="J22" s="365">
        <f t="shared" si="0"/>
        <v>0</v>
      </c>
      <c r="K22" s="366"/>
      <c r="M22" s="349"/>
      <c r="N22" s="349"/>
      <c r="O22" s="349"/>
      <c r="P22" s="349"/>
      <c r="Q22" s="349"/>
      <c r="R22" s="349"/>
      <c r="S22" s="349"/>
      <c r="T22" s="349"/>
      <c r="U22" s="349"/>
      <c r="V22" s="349"/>
      <c r="W22" s="349"/>
      <c r="X22" s="349"/>
      <c r="Y22" s="349"/>
      <c r="Z22" s="349"/>
      <c r="AA22" s="349"/>
    </row>
    <row r="23" spans="1:27" ht="15" customHeight="1" x14ac:dyDescent="0.25">
      <c r="A23" s="112"/>
      <c r="B23" s="51">
        <v>1.7</v>
      </c>
      <c r="C23" s="361" t="s">
        <v>115</v>
      </c>
      <c r="D23" s="362"/>
      <c r="E23" s="363"/>
      <c r="F23" s="364">
        <v>1</v>
      </c>
      <c r="G23" s="364"/>
      <c r="H23" s="63" t="s">
        <v>40</v>
      </c>
      <c r="I23" s="113">
        <f>'Cost Estimate'!O53</f>
        <v>0</v>
      </c>
      <c r="J23" s="365">
        <f t="shared" si="0"/>
        <v>0</v>
      </c>
      <c r="K23" s="366"/>
      <c r="M23" s="349"/>
      <c r="N23" s="349"/>
      <c r="O23" s="349"/>
      <c r="P23" s="349"/>
      <c r="Q23" s="349"/>
      <c r="R23" s="349"/>
      <c r="S23" s="349"/>
      <c r="T23" s="349"/>
      <c r="U23" s="349"/>
      <c r="V23" s="349"/>
      <c r="W23" s="349"/>
      <c r="X23" s="349"/>
      <c r="Y23" s="349"/>
      <c r="Z23" s="349"/>
      <c r="AA23" s="349"/>
    </row>
    <row r="24" spans="1:27" ht="6" customHeight="1" x14ac:dyDescent="0.25">
      <c r="A24" s="112"/>
      <c r="B24" s="350"/>
      <c r="C24" s="351"/>
      <c r="D24" s="351"/>
      <c r="E24" s="351"/>
      <c r="F24" s="351"/>
      <c r="G24" s="351"/>
      <c r="H24" s="351"/>
      <c r="I24" s="351"/>
      <c r="J24" s="351"/>
      <c r="K24" s="352"/>
      <c r="M24" s="173"/>
      <c r="N24" s="173"/>
      <c r="O24" s="173"/>
      <c r="P24" s="173"/>
      <c r="Q24" s="173"/>
      <c r="R24" s="173"/>
      <c r="S24" s="173"/>
      <c r="T24" s="173"/>
      <c r="U24" s="173"/>
      <c r="V24" s="173"/>
      <c r="W24" s="173"/>
      <c r="X24" s="173"/>
      <c r="Y24" s="173"/>
      <c r="Z24" s="173"/>
      <c r="AA24" s="173"/>
    </row>
    <row r="25" spans="1:27" ht="15" customHeight="1" x14ac:dyDescent="0.25">
      <c r="A25" s="112"/>
      <c r="B25" s="353" t="s">
        <v>124</v>
      </c>
      <c r="C25" s="354"/>
      <c r="D25" s="354"/>
      <c r="E25" s="354"/>
      <c r="F25" s="354"/>
      <c r="G25" s="354"/>
      <c r="H25" s="354"/>
      <c r="I25" s="355"/>
      <c r="J25" s="310">
        <f>SUM(J17:K23)</f>
        <v>0</v>
      </c>
      <c r="K25" s="356"/>
      <c r="M25" s="173"/>
      <c r="N25" s="173"/>
      <c r="O25" s="173"/>
      <c r="P25" s="173"/>
      <c r="Q25" s="173"/>
      <c r="R25" s="173"/>
      <c r="S25" s="173"/>
      <c r="T25" s="173"/>
      <c r="U25" s="173"/>
      <c r="V25" s="173"/>
      <c r="W25" s="173"/>
      <c r="X25" s="173"/>
      <c r="Y25" s="173"/>
      <c r="Z25" s="173"/>
      <c r="AA25" s="173"/>
    </row>
    <row r="26" spans="1:27" ht="15" customHeight="1" x14ac:dyDescent="0.25">
      <c r="A26" s="112"/>
      <c r="B26" s="353" t="s">
        <v>144</v>
      </c>
      <c r="C26" s="354"/>
      <c r="D26" s="354"/>
      <c r="E26" s="354"/>
      <c r="F26" s="354"/>
      <c r="G26" s="354"/>
      <c r="H26" s="354"/>
      <c r="I26" s="355"/>
      <c r="J26" s="359">
        <f>SUM('Cost Estimate'!O74:P74)</f>
        <v>0</v>
      </c>
      <c r="K26" s="360"/>
      <c r="M26" s="349"/>
      <c r="N26" s="349"/>
      <c r="O26" s="349"/>
      <c r="P26" s="349"/>
      <c r="Q26" s="349"/>
      <c r="R26" s="349"/>
      <c r="S26" s="349"/>
      <c r="T26" s="349"/>
      <c r="U26" s="349"/>
      <c r="V26" s="349"/>
      <c r="W26" s="349"/>
      <c r="X26" s="349"/>
      <c r="Y26" s="349"/>
      <c r="Z26" s="349"/>
      <c r="AA26" s="349"/>
    </row>
    <row r="27" spans="1:27" ht="15" customHeight="1" x14ac:dyDescent="0.25">
      <c r="A27" s="112"/>
      <c r="B27" s="353" t="s">
        <v>145</v>
      </c>
      <c r="C27" s="354"/>
      <c r="D27" s="354"/>
      <c r="E27" s="354"/>
      <c r="F27" s="354"/>
      <c r="G27" s="354"/>
      <c r="H27" s="354"/>
      <c r="I27" s="355"/>
      <c r="J27" s="359">
        <f>SUM('Cost Estimate'!O75:P75)</f>
        <v>0</v>
      </c>
      <c r="K27" s="360"/>
      <c r="M27" s="349"/>
      <c r="N27" s="349"/>
      <c r="O27" s="349"/>
      <c r="P27" s="349"/>
      <c r="Q27" s="349"/>
      <c r="R27" s="349"/>
      <c r="S27" s="349"/>
      <c r="T27" s="349"/>
      <c r="U27" s="349"/>
      <c r="V27" s="349"/>
      <c r="W27" s="349"/>
      <c r="X27" s="349"/>
      <c r="Y27" s="349"/>
      <c r="Z27" s="349"/>
      <c r="AA27" s="349"/>
    </row>
    <row r="28" spans="1:27" ht="15" customHeight="1" x14ac:dyDescent="0.25">
      <c r="A28" s="112"/>
      <c r="B28" s="353" t="s">
        <v>146</v>
      </c>
      <c r="C28" s="354"/>
      <c r="D28" s="354"/>
      <c r="E28" s="354"/>
      <c r="F28" s="354"/>
      <c r="G28" s="354"/>
      <c r="H28" s="354"/>
      <c r="I28" s="355"/>
      <c r="J28" s="385">
        <f>SUM('Cost Estimate'!O76:P77)</f>
        <v>0</v>
      </c>
      <c r="K28" s="386"/>
      <c r="M28" s="349"/>
      <c r="N28" s="349"/>
      <c r="O28" s="349"/>
      <c r="P28" s="349"/>
      <c r="Q28" s="349"/>
      <c r="R28" s="349"/>
      <c r="S28" s="349"/>
      <c r="T28" s="349"/>
      <c r="U28" s="173"/>
      <c r="V28" s="173"/>
      <c r="W28" s="173"/>
      <c r="X28" s="173"/>
      <c r="Y28" s="173"/>
      <c r="Z28" s="173"/>
      <c r="AA28" s="173"/>
    </row>
    <row r="29" spans="1:27" ht="5.25" customHeight="1" x14ac:dyDescent="0.25">
      <c r="A29" s="112"/>
      <c r="B29" s="170"/>
      <c r="C29" s="171"/>
      <c r="D29" s="171"/>
      <c r="E29" s="171"/>
      <c r="F29" s="171"/>
      <c r="G29" s="171"/>
      <c r="H29" s="171"/>
      <c r="I29" s="171"/>
      <c r="J29" s="175"/>
      <c r="K29" s="172"/>
      <c r="M29" s="173"/>
      <c r="N29" s="173"/>
      <c r="O29" s="173"/>
      <c r="P29" s="173"/>
      <c r="Q29" s="173"/>
      <c r="R29" s="173"/>
      <c r="S29" s="173"/>
      <c r="T29" s="173"/>
      <c r="U29" s="173"/>
      <c r="V29" s="173"/>
      <c r="W29" s="173"/>
      <c r="X29" s="173"/>
      <c r="Y29" s="173"/>
      <c r="Z29" s="173"/>
      <c r="AA29" s="173"/>
    </row>
    <row r="30" spans="1:27" ht="15" customHeight="1" thickBot="1" x14ac:dyDescent="0.3">
      <c r="A30" s="112"/>
      <c r="B30" s="353" t="s">
        <v>147</v>
      </c>
      <c r="C30" s="354"/>
      <c r="D30" s="354"/>
      <c r="E30" s="354"/>
      <c r="F30" s="354"/>
      <c r="G30" s="354"/>
      <c r="H30" s="354"/>
      <c r="I30" s="355"/>
      <c r="J30" s="310">
        <f>SUM(J25:K28)</f>
        <v>0</v>
      </c>
      <c r="K30" s="356"/>
      <c r="M30" s="173"/>
      <c r="N30" s="173"/>
      <c r="O30" s="173"/>
      <c r="P30" s="173"/>
      <c r="Q30" s="173"/>
      <c r="R30" s="173"/>
      <c r="S30" s="173"/>
      <c r="T30" s="173"/>
      <c r="U30" s="173"/>
      <c r="V30" s="173"/>
      <c r="W30" s="173"/>
      <c r="X30" s="173"/>
      <c r="Y30" s="173"/>
      <c r="Z30" s="173"/>
      <c r="AA30" s="173"/>
    </row>
    <row r="31" spans="1:27" ht="6.75" customHeight="1" x14ac:dyDescent="0.25">
      <c r="A31" s="114"/>
      <c r="B31" s="115"/>
      <c r="C31" s="116"/>
      <c r="D31" s="115"/>
      <c r="E31" s="115"/>
      <c r="F31" s="115"/>
      <c r="G31" s="115"/>
      <c r="H31" s="115"/>
      <c r="I31" s="115"/>
      <c r="J31" s="115"/>
      <c r="K31" s="117"/>
      <c r="M31" s="173"/>
      <c r="N31" s="173"/>
      <c r="O31" s="173"/>
      <c r="P31" s="173"/>
      <c r="Q31" s="173"/>
      <c r="R31" s="173"/>
      <c r="S31" s="173"/>
      <c r="T31" s="173"/>
      <c r="U31" s="173"/>
      <c r="V31" s="173"/>
      <c r="W31" s="173"/>
      <c r="X31" s="173"/>
      <c r="Y31" s="173"/>
      <c r="Z31" s="173"/>
      <c r="AA31" s="173"/>
    </row>
    <row r="32" spans="1:27" ht="53.25" customHeight="1" thickBot="1" x14ac:dyDescent="0.3">
      <c r="A32" s="118" t="s">
        <v>17</v>
      </c>
      <c r="B32" s="357" t="s">
        <v>120</v>
      </c>
      <c r="C32" s="357"/>
      <c r="D32" s="357"/>
      <c r="E32" s="357"/>
      <c r="F32" s="357"/>
      <c r="G32" s="357"/>
      <c r="H32" s="357"/>
      <c r="I32" s="357"/>
      <c r="J32" s="357"/>
      <c r="K32" s="358"/>
    </row>
    <row r="33" spans="2:11" ht="11.1" customHeight="1" x14ac:dyDescent="0.25">
      <c r="B33" s="271"/>
      <c r="C33" s="271"/>
      <c r="D33" s="271"/>
      <c r="E33" s="271"/>
      <c r="F33" s="271"/>
      <c r="G33" s="271"/>
      <c r="H33" s="271"/>
      <c r="I33" s="271"/>
      <c r="J33" s="271"/>
      <c r="K33" s="271"/>
    </row>
    <row r="34" spans="2:11" x14ac:dyDescent="0.25">
      <c r="B34" s="271"/>
      <c r="C34" s="271"/>
      <c r="D34" s="271"/>
      <c r="E34" s="271"/>
      <c r="F34" s="271"/>
      <c r="G34" s="271"/>
      <c r="H34" s="271"/>
      <c r="I34" s="271"/>
      <c r="J34" s="271"/>
      <c r="K34" s="271"/>
    </row>
    <row r="35" spans="2:11" ht="12" customHeight="1" x14ac:dyDescent="0.25">
      <c r="B35" s="271"/>
      <c r="C35" s="271"/>
      <c r="D35" s="271"/>
      <c r="E35" s="271"/>
      <c r="F35" s="271"/>
      <c r="G35" s="271"/>
      <c r="H35" s="271"/>
      <c r="I35" s="271"/>
      <c r="J35" s="271"/>
      <c r="K35" s="271"/>
    </row>
  </sheetData>
  <sheetProtection algorithmName="SHA-512" hashValue="GLAx8v97cdDwCyxGfnC/6QA2pjYD3pBc/VzioT8TTjZM4GdVEwJwTn5aF8l7CNm9dd3WmQU+2E+HwiBRuynrQw==" saltValue="aLgpAu29Ok2/S3T3qiVu+w==" spinCount="100000" sheet="1" selectLockedCells="1"/>
  <mergeCells count="68">
    <mergeCell ref="M26:AA26"/>
    <mergeCell ref="B27:I27"/>
    <mergeCell ref="J27:K27"/>
    <mergeCell ref="M27:AA27"/>
    <mergeCell ref="B28:I28"/>
    <mergeCell ref="J28:K28"/>
    <mergeCell ref="M28:T28"/>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4:K35"/>
    <mergeCell ref="B24:K24"/>
    <mergeCell ref="B25:I25"/>
    <mergeCell ref="J25:K25"/>
    <mergeCell ref="B32:K32"/>
    <mergeCell ref="B33:K33"/>
    <mergeCell ref="B26:I26"/>
    <mergeCell ref="J26:K26"/>
    <mergeCell ref="B30:I30"/>
    <mergeCell ref="J30:K30"/>
    <mergeCell ref="M8:AA8"/>
    <mergeCell ref="M10:AA10"/>
    <mergeCell ref="M12:AA12"/>
    <mergeCell ref="M14:AA14"/>
    <mergeCell ref="M17:AA17"/>
    <mergeCell ref="M23:AA23"/>
    <mergeCell ref="M18:AA18"/>
    <mergeCell ref="M19:AA19"/>
    <mergeCell ref="M20:AA20"/>
    <mergeCell ref="M21:AA21"/>
    <mergeCell ref="M22:AA2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V119"/>
  <sheetViews>
    <sheetView showZeros="0" zoomScaleNormal="100" zoomScaleSheetLayoutView="100" workbookViewId="0">
      <selection activeCell="G71" sqref="G71:L72"/>
    </sheetView>
  </sheetViews>
  <sheetFormatPr defaultColWidth="9.140625" defaultRowHeight="12.75" x14ac:dyDescent="0.25"/>
  <cols>
    <col min="1" max="1" width="2.28515625" style="4" customWidth="1"/>
    <col min="2" max="2" width="11.42578125" style="4" customWidth="1"/>
    <col min="3" max="3" width="5.42578125" style="4" customWidth="1"/>
    <col min="4" max="4" width="26.42578125" style="4" customWidth="1"/>
    <col min="5" max="6" width="9.140625" style="4"/>
    <col min="7" max="7" width="9.140625" style="4" customWidth="1"/>
    <col min="8" max="8" width="5.42578125" style="4" customWidth="1"/>
    <col min="9" max="12" width="9.140625" style="4"/>
    <col min="13" max="13" width="2.28515625" style="4" customWidth="1"/>
    <col min="14" max="14" width="13.28515625" style="4" customWidth="1"/>
    <col min="15" max="16384" width="9.140625" style="4"/>
  </cols>
  <sheetData>
    <row r="2" spans="2:22" ht="15.75" customHeight="1" x14ac:dyDescent="0.25">
      <c r="B2" s="273" t="s">
        <v>51</v>
      </c>
      <c r="C2" s="273"/>
      <c r="D2" s="273"/>
      <c r="E2" s="273"/>
      <c r="F2" s="273"/>
      <c r="G2" s="273"/>
      <c r="H2" s="273"/>
      <c r="I2" s="273"/>
      <c r="J2" s="273"/>
      <c r="K2" s="3"/>
      <c r="L2" s="3"/>
    </row>
    <row r="3" spans="2:22" ht="15" customHeight="1" x14ac:dyDescent="0.25">
      <c r="B3" s="273"/>
      <c r="C3" s="273"/>
      <c r="D3" s="273"/>
      <c r="E3" s="273"/>
      <c r="F3" s="273"/>
      <c r="G3" s="273"/>
      <c r="H3" s="273"/>
      <c r="I3" s="273"/>
      <c r="J3" s="273"/>
      <c r="K3" s="3"/>
      <c r="L3" s="3"/>
    </row>
    <row r="4" spans="2:22" ht="15" customHeight="1" x14ac:dyDescent="0.25">
      <c r="B4" s="273"/>
      <c r="C4" s="273"/>
      <c r="D4" s="273"/>
      <c r="E4" s="273"/>
      <c r="F4" s="273"/>
      <c r="G4" s="273"/>
      <c r="H4" s="273"/>
      <c r="I4" s="273"/>
      <c r="J4" s="273"/>
      <c r="K4" s="3"/>
      <c r="L4" s="3"/>
      <c r="N4" s="180"/>
      <c r="O4" s="180"/>
      <c r="P4" s="180"/>
      <c r="Q4" s="180"/>
      <c r="R4" s="180"/>
      <c r="S4" s="180"/>
      <c r="T4" s="180"/>
      <c r="U4" s="180"/>
      <c r="V4" s="180"/>
    </row>
    <row r="5" spans="2:22" ht="6" customHeight="1" x14ac:dyDescent="0.25">
      <c r="B5" s="273"/>
      <c r="C5" s="273"/>
      <c r="D5" s="273"/>
      <c r="E5" s="273"/>
      <c r="F5" s="273"/>
      <c r="G5" s="273"/>
      <c r="H5" s="273"/>
      <c r="I5" s="273"/>
      <c r="J5" s="273"/>
      <c r="K5" s="3"/>
      <c r="L5" s="3"/>
      <c r="N5" s="180"/>
      <c r="O5" s="180"/>
      <c r="P5" s="180"/>
      <c r="Q5" s="180"/>
      <c r="R5" s="180"/>
      <c r="S5" s="180"/>
      <c r="T5" s="180"/>
      <c r="U5" s="180"/>
      <c r="V5" s="180"/>
    </row>
    <row r="6" spans="2:22" ht="18" customHeight="1" thickBot="1" x14ac:dyDescent="0.3">
      <c r="B6" s="391"/>
      <c r="C6" s="391"/>
      <c r="D6" s="391"/>
      <c r="E6" s="391"/>
      <c r="F6" s="391"/>
      <c r="G6" s="391"/>
      <c r="H6" s="391"/>
      <c r="I6" s="391"/>
      <c r="J6" s="391"/>
      <c r="K6" s="391"/>
      <c r="L6" s="391"/>
      <c r="N6" s="173"/>
      <c r="O6" s="173"/>
      <c r="P6" s="173"/>
      <c r="Q6" s="173"/>
      <c r="R6" s="173"/>
      <c r="S6" s="173"/>
      <c r="T6" s="173"/>
      <c r="U6" s="173"/>
      <c r="V6" s="173"/>
    </row>
    <row r="7" spans="2:22" ht="15" customHeight="1" x14ac:dyDescent="0.25">
      <c r="B7" s="392" t="s">
        <v>7</v>
      </c>
      <c r="C7" s="393"/>
      <c r="D7" s="393"/>
      <c r="E7" s="394">
        <f>'Cost Estimate'!E8</f>
        <v>0</v>
      </c>
      <c r="F7" s="394"/>
      <c r="G7" s="394"/>
      <c r="H7" s="394"/>
      <c r="I7" s="394"/>
      <c r="J7" s="394"/>
      <c r="K7" s="394"/>
      <c r="L7" s="395"/>
      <c r="N7" s="349"/>
      <c r="O7" s="349"/>
      <c r="P7" s="349"/>
      <c r="Q7" s="349"/>
      <c r="R7" s="349"/>
      <c r="S7" s="349"/>
      <c r="T7" s="349"/>
      <c r="U7" s="349"/>
      <c r="V7" s="349"/>
    </row>
    <row r="8" spans="2:22" ht="6.75" customHeight="1" x14ac:dyDescent="0.25">
      <c r="B8" s="5"/>
      <c r="L8" s="6"/>
      <c r="N8" s="173"/>
      <c r="O8" s="173"/>
      <c r="P8" s="173"/>
      <c r="Q8" s="173"/>
      <c r="R8" s="173"/>
      <c r="S8" s="173"/>
      <c r="T8" s="173"/>
      <c r="U8" s="173"/>
      <c r="V8" s="173"/>
    </row>
    <row r="9" spans="2:22" ht="15" customHeight="1" x14ac:dyDescent="0.25">
      <c r="B9" s="396" t="s">
        <v>78</v>
      </c>
      <c r="C9" s="397"/>
      <c r="D9" s="397"/>
      <c r="E9" s="403">
        <f>'Cost Estimate'!E10</f>
        <v>0</v>
      </c>
      <c r="F9" s="403"/>
      <c r="G9" s="403"/>
      <c r="H9" s="403"/>
      <c r="I9" s="403"/>
      <c r="J9" s="403"/>
      <c r="K9" s="403"/>
      <c r="L9" s="404"/>
      <c r="N9" s="349"/>
      <c r="O9" s="349"/>
      <c r="P9" s="349"/>
      <c r="Q9" s="349"/>
      <c r="R9" s="349"/>
      <c r="S9" s="349"/>
      <c r="T9" s="349"/>
      <c r="U9" s="349"/>
      <c r="V9" s="349"/>
    </row>
    <row r="10" spans="2:22" ht="6.75" customHeight="1" x14ac:dyDescent="0.25">
      <c r="B10" s="5"/>
      <c r="L10" s="6"/>
      <c r="N10" s="173"/>
      <c r="O10" s="173"/>
      <c r="P10" s="173"/>
      <c r="Q10" s="173"/>
      <c r="R10" s="173"/>
      <c r="S10" s="173"/>
      <c r="T10" s="173"/>
      <c r="U10" s="173"/>
      <c r="V10" s="173"/>
    </row>
    <row r="11" spans="2:22" ht="15" customHeight="1" x14ac:dyDescent="0.25">
      <c r="B11" s="396" t="s">
        <v>87</v>
      </c>
      <c r="C11" s="397"/>
      <c r="D11" s="397"/>
      <c r="E11" s="403">
        <f>'Cost Estimate'!E12</f>
        <v>0</v>
      </c>
      <c r="F11" s="403"/>
      <c r="G11" s="403"/>
      <c r="H11" s="403"/>
      <c r="I11" s="403"/>
      <c r="J11" s="403"/>
      <c r="K11" s="403"/>
      <c r="L11" s="404"/>
      <c r="N11" s="349"/>
      <c r="O11" s="349"/>
      <c r="P11" s="349"/>
      <c r="Q11" s="349"/>
      <c r="R11" s="349"/>
      <c r="S11" s="349"/>
      <c r="T11" s="349"/>
      <c r="U11" s="349"/>
      <c r="V11" s="349"/>
    </row>
    <row r="12" spans="2:22" ht="6.75" customHeight="1" x14ac:dyDescent="0.25">
      <c r="B12" s="5"/>
      <c r="L12" s="6"/>
      <c r="N12" s="173"/>
      <c r="O12" s="173"/>
      <c r="P12" s="173"/>
      <c r="Q12" s="173"/>
      <c r="R12" s="173"/>
      <c r="S12" s="173"/>
      <c r="T12" s="173"/>
      <c r="U12" s="173"/>
      <c r="V12" s="173"/>
    </row>
    <row r="13" spans="2:22" ht="15" customHeight="1" x14ac:dyDescent="0.25">
      <c r="B13" s="396" t="s">
        <v>0</v>
      </c>
      <c r="C13" s="397"/>
      <c r="D13" s="397"/>
      <c r="E13" s="403">
        <f>'Cost Estimate'!E14</f>
        <v>0</v>
      </c>
      <c r="F13" s="403"/>
      <c r="G13" s="403"/>
      <c r="H13" s="403"/>
      <c r="I13" s="403"/>
      <c r="J13" s="403"/>
      <c r="K13" s="403"/>
      <c r="L13" s="404"/>
      <c r="N13" s="349"/>
      <c r="O13" s="349"/>
      <c r="P13" s="349"/>
      <c r="Q13" s="349"/>
      <c r="R13" s="349"/>
      <c r="S13" s="349"/>
      <c r="T13" s="349"/>
      <c r="U13" s="349"/>
      <c r="V13" s="349"/>
    </row>
    <row r="14" spans="2:22" ht="6.75" customHeight="1" x14ac:dyDescent="0.25">
      <c r="B14" s="5"/>
      <c r="L14" s="6"/>
      <c r="N14" s="173"/>
      <c r="O14" s="173"/>
      <c r="P14" s="173"/>
      <c r="Q14" s="173"/>
      <c r="R14" s="173"/>
      <c r="S14" s="173"/>
      <c r="T14" s="173"/>
      <c r="U14" s="173"/>
      <c r="V14" s="173"/>
    </row>
    <row r="15" spans="2:22" ht="15" x14ac:dyDescent="0.25">
      <c r="B15" s="396" t="s">
        <v>50</v>
      </c>
      <c r="C15" s="397"/>
      <c r="D15" s="397"/>
      <c r="E15" s="403">
        <f>'Cost Estimate'!O10</f>
        <v>0</v>
      </c>
      <c r="F15" s="403"/>
      <c r="G15" s="403"/>
      <c r="H15" s="403"/>
      <c r="I15" s="403"/>
      <c r="J15" s="403"/>
      <c r="K15" s="403"/>
      <c r="L15" s="404"/>
      <c r="N15" s="349"/>
      <c r="O15" s="349"/>
      <c r="P15" s="349"/>
      <c r="Q15" s="349"/>
      <c r="R15" s="349"/>
      <c r="S15" s="349"/>
      <c r="T15" s="349"/>
      <c r="U15" s="349"/>
      <c r="V15" s="349"/>
    </row>
    <row r="16" spans="2:22" ht="6.75" customHeight="1" thickBot="1" x14ac:dyDescent="0.3">
      <c r="B16" s="7"/>
      <c r="C16" s="8"/>
      <c r="D16" s="8"/>
      <c r="E16" s="8"/>
      <c r="F16" s="8"/>
      <c r="G16" s="8"/>
      <c r="H16" s="8"/>
      <c r="I16" s="8"/>
      <c r="J16" s="8"/>
      <c r="K16" s="8"/>
      <c r="L16" s="9"/>
      <c r="N16" s="180"/>
      <c r="O16" s="180"/>
      <c r="P16" s="180"/>
      <c r="Q16" s="180"/>
      <c r="R16" s="180"/>
      <c r="S16" s="180"/>
      <c r="T16" s="180"/>
      <c r="U16" s="180"/>
      <c r="V16" s="180"/>
    </row>
    <row r="17" spans="2:22" s="10" customFormat="1" ht="15" customHeight="1" x14ac:dyDescent="0.25">
      <c r="B17" s="389">
        <v>1</v>
      </c>
      <c r="C17" s="387" t="s">
        <v>8</v>
      </c>
      <c r="D17" s="387"/>
      <c r="E17" s="387"/>
      <c r="F17" s="387"/>
      <c r="G17" s="387"/>
      <c r="H17" s="387"/>
      <c r="I17" s="387"/>
      <c r="J17" s="387"/>
      <c r="K17" s="387"/>
      <c r="L17" s="388"/>
      <c r="N17" s="199"/>
      <c r="O17" s="199"/>
      <c r="P17" s="199"/>
      <c r="Q17" s="199"/>
      <c r="R17" s="199"/>
      <c r="S17" s="199"/>
      <c r="T17" s="199"/>
      <c r="U17" s="199"/>
      <c r="V17" s="199"/>
    </row>
    <row r="18" spans="2:22" ht="12.75" customHeight="1" x14ac:dyDescent="0.25">
      <c r="B18" s="390"/>
      <c r="C18" s="409"/>
      <c r="D18" s="410"/>
      <c r="E18" s="410"/>
      <c r="F18" s="410"/>
      <c r="G18" s="410"/>
      <c r="H18" s="410"/>
      <c r="I18" s="410"/>
      <c r="J18" s="410"/>
      <c r="K18" s="410"/>
      <c r="L18" s="411"/>
      <c r="N18" s="200"/>
      <c r="O18" s="180"/>
      <c r="P18" s="180"/>
      <c r="Q18" s="180"/>
      <c r="R18" s="180"/>
      <c r="S18" s="180"/>
      <c r="T18" s="180"/>
      <c r="U18" s="180"/>
      <c r="V18" s="180"/>
    </row>
    <row r="19" spans="2:22" x14ac:dyDescent="0.25">
      <c r="B19" s="390"/>
      <c r="C19" s="412"/>
      <c r="D19" s="413"/>
      <c r="E19" s="413"/>
      <c r="F19" s="413"/>
      <c r="G19" s="413"/>
      <c r="H19" s="413"/>
      <c r="I19" s="413"/>
      <c r="J19" s="413"/>
      <c r="K19" s="413"/>
      <c r="L19" s="414"/>
      <c r="N19" s="180"/>
      <c r="O19" s="180"/>
      <c r="P19" s="180"/>
      <c r="Q19" s="180"/>
      <c r="R19" s="180"/>
      <c r="S19" s="180"/>
      <c r="T19" s="180"/>
      <c r="U19" s="180"/>
      <c r="V19" s="180"/>
    </row>
    <row r="20" spans="2:22" x14ac:dyDescent="0.25">
      <c r="B20" s="390"/>
      <c r="C20" s="412"/>
      <c r="D20" s="413"/>
      <c r="E20" s="413"/>
      <c r="F20" s="413"/>
      <c r="G20" s="413"/>
      <c r="H20" s="413"/>
      <c r="I20" s="413"/>
      <c r="J20" s="413"/>
      <c r="K20" s="413"/>
      <c r="L20" s="414"/>
      <c r="N20" s="180"/>
      <c r="O20" s="180"/>
      <c r="P20" s="180"/>
      <c r="Q20" s="180"/>
      <c r="R20" s="180"/>
      <c r="S20" s="180"/>
      <c r="T20" s="180"/>
      <c r="U20" s="180"/>
      <c r="V20" s="180"/>
    </row>
    <row r="21" spans="2:22" x14ac:dyDescent="0.25">
      <c r="B21" s="390"/>
      <c r="C21" s="412"/>
      <c r="D21" s="413"/>
      <c r="E21" s="413"/>
      <c r="F21" s="413"/>
      <c r="G21" s="413"/>
      <c r="H21" s="413"/>
      <c r="I21" s="413"/>
      <c r="J21" s="413"/>
      <c r="K21" s="413"/>
      <c r="L21" s="414"/>
      <c r="N21" s="180"/>
      <c r="O21" s="180"/>
      <c r="P21" s="180"/>
      <c r="Q21" s="180"/>
      <c r="R21" s="180"/>
      <c r="S21" s="180"/>
      <c r="T21" s="180"/>
      <c r="U21" s="180"/>
      <c r="V21" s="180"/>
    </row>
    <row r="22" spans="2:22" x14ac:dyDescent="0.25">
      <c r="B22" s="390"/>
      <c r="C22" s="412"/>
      <c r="D22" s="413"/>
      <c r="E22" s="413"/>
      <c r="F22" s="413"/>
      <c r="G22" s="413"/>
      <c r="H22" s="413"/>
      <c r="I22" s="413"/>
      <c r="J22" s="413"/>
      <c r="K22" s="413"/>
      <c r="L22" s="414"/>
      <c r="N22" s="180"/>
      <c r="O22" s="180"/>
      <c r="P22" s="180"/>
      <c r="Q22" s="180"/>
      <c r="R22" s="180"/>
      <c r="S22" s="180"/>
      <c r="T22" s="180"/>
      <c r="U22" s="180"/>
      <c r="V22" s="180"/>
    </row>
    <row r="23" spans="2:22" x14ac:dyDescent="0.25">
      <c r="B23" s="390"/>
      <c r="C23" s="412"/>
      <c r="D23" s="413"/>
      <c r="E23" s="413"/>
      <c r="F23" s="413"/>
      <c r="G23" s="413"/>
      <c r="H23" s="413"/>
      <c r="I23" s="413"/>
      <c r="J23" s="413"/>
      <c r="K23" s="413"/>
      <c r="L23" s="414"/>
      <c r="N23" s="180"/>
      <c r="O23" s="180"/>
      <c r="P23" s="180"/>
      <c r="Q23" s="180"/>
      <c r="R23" s="180"/>
      <c r="S23" s="180"/>
      <c r="T23" s="180"/>
      <c r="U23" s="180"/>
      <c r="V23" s="180"/>
    </row>
    <row r="24" spans="2:22" ht="14.25" customHeight="1" x14ac:dyDescent="0.25">
      <c r="B24" s="390"/>
      <c r="C24" s="412"/>
      <c r="D24" s="413"/>
      <c r="E24" s="413"/>
      <c r="F24" s="413"/>
      <c r="G24" s="413"/>
      <c r="H24" s="413"/>
      <c r="I24" s="413"/>
      <c r="J24" s="413"/>
      <c r="K24" s="413"/>
      <c r="L24" s="414"/>
      <c r="N24" s="180"/>
      <c r="O24" s="180"/>
      <c r="P24" s="180"/>
      <c r="Q24" s="180"/>
      <c r="R24" s="180"/>
      <c r="S24" s="180"/>
      <c r="T24" s="180"/>
      <c r="U24" s="180"/>
      <c r="V24" s="180"/>
    </row>
    <row r="25" spans="2:22" x14ac:dyDescent="0.25">
      <c r="B25" s="390"/>
      <c r="C25" s="412"/>
      <c r="D25" s="413"/>
      <c r="E25" s="413"/>
      <c r="F25" s="413"/>
      <c r="G25" s="413"/>
      <c r="H25" s="413"/>
      <c r="I25" s="413"/>
      <c r="J25" s="413"/>
      <c r="K25" s="413"/>
      <c r="L25" s="414"/>
      <c r="N25" s="180"/>
      <c r="O25" s="180"/>
      <c r="P25" s="180"/>
      <c r="Q25" s="180"/>
      <c r="R25" s="180"/>
      <c r="S25" s="180"/>
      <c r="T25" s="180"/>
      <c r="U25" s="180"/>
      <c r="V25" s="180"/>
    </row>
    <row r="26" spans="2:22" x14ac:dyDescent="0.25">
      <c r="B26" s="390"/>
      <c r="C26" s="412"/>
      <c r="D26" s="413"/>
      <c r="E26" s="413"/>
      <c r="F26" s="413"/>
      <c r="G26" s="413"/>
      <c r="H26" s="413"/>
      <c r="I26" s="413"/>
      <c r="J26" s="413"/>
      <c r="K26" s="413"/>
      <c r="L26" s="414"/>
      <c r="N26" s="180"/>
      <c r="O26" s="180"/>
      <c r="P26" s="180"/>
      <c r="Q26" s="180"/>
      <c r="R26" s="180"/>
      <c r="S26" s="180"/>
      <c r="T26" s="180"/>
      <c r="U26" s="180"/>
      <c r="V26" s="180"/>
    </row>
    <row r="27" spans="2:22" ht="6.75" customHeight="1" x14ac:dyDescent="0.25">
      <c r="B27" s="390"/>
      <c r="C27" s="415"/>
      <c r="D27" s="416"/>
      <c r="E27" s="416"/>
      <c r="F27" s="416"/>
      <c r="G27" s="416"/>
      <c r="H27" s="416"/>
      <c r="I27" s="416"/>
      <c r="J27" s="416"/>
      <c r="K27" s="416"/>
      <c r="L27" s="417"/>
      <c r="N27" s="180"/>
      <c r="O27" s="180"/>
      <c r="P27" s="180"/>
      <c r="Q27" s="180"/>
      <c r="R27" s="180"/>
      <c r="S27" s="180"/>
      <c r="T27" s="180"/>
      <c r="U27" s="180"/>
      <c r="V27" s="180"/>
    </row>
    <row r="28" spans="2:22" s="10" customFormat="1" x14ac:dyDescent="0.25">
      <c r="B28" s="390">
        <v>2</v>
      </c>
      <c r="C28" s="436" t="s">
        <v>54</v>
      </c>
      <c r="D28" s="436"/>
      <c r="E28" s="436"/>
      <c r="F28" s="436"/>
      <c r="G28" s="436"/>
      <c r="H28" s="436"/>
      <c r="I28" s="436"/>
      <c r="J28" s="436"/>
      <c r="K28" s="436"/>
      <c r="L28" s="437"/>
      <c r="N28" s="199"/>
      <c r="O28" s="199"/>
      <c r="P28" s="199"/>
      <c r="Q28" s="199"/>
      <c r="R28" s="199"/>
      <c r="S28" s="199"/>
      <c r="T28" s="199"/>
      <c r="U28" s="199"/>
      <c r="V28" s="199"/>
    </row>
    <row r="29" spans="2:22" ht="15" customHeight="1" x14ac:dyDescent="0.25">
      <c r="B29" s="390"/>
      <c r="C29" s="405"/>
      <c r="D29" s="405"/>
      <c r="E29" s="405"/>
      <c r="F29" s="405"/>
      <c r="G29" s="405"/>
      <c r="H29" s="405"/>
      <c r="I29" s="405"/>
      <c r="J29" s="405"/>
      <c r="K29" s="405"/>
      <c r="L29" s="406"/>
      <c r="N29" s="180"/>
      <c r="O29" s="180"/>
      <c r="P29" s="180"/>
      <c r="Q29" s="180"/>
      <c r="R29" s="180"/>
      <c r="S29" s="180"/>
      <c r="T29" s="180"/>
      <c r="U29" s="180"/>
      <c r="V29" s="180"/>
    </row>
    <row r="30" spans="2:22" ht="15" x14ac:dyDescent="0.25">
      <c r="B30" s="390"/>
      <c r="C30" s="405"/>
      <c r="D30" s="405"/>
      <c r="E30" s="405"/>
      <c r="F30" s="405"/>
      <c r="G30" s="405"/>
      <c r="H30" s="405"/>
      <c r="I30" s="405"/>
      <c r="J30" s="405"/>
      <c r="K30" s="405"/>
      <c r="L30" s="406"/>
      <c r="N30" s="349"/>
      <c r="O30" s="349"/>
      <c r="P30" s="349"/>
      <c r="Q30" s="349"/>
      <c r="R30" s="349"/>
      <c r="S30" s="349"/>
      <c r="T30" s="349"/>
      <c r="U30" s="349"/>
      <c r="V30" s="349"/>
    </row>
    <row r="31" spans="2:22" x14ac:dyDescent="0.25">
      <c r="B31" s="390"/>
      <c r="C31" s="405"/>
      <c r="D31" s="405"/>
      <c r="E31" s="405"/>
      <c r="F31" s="405"/>
      <c r="G31" s="405"/>
      <c r="H31" s="405"/>
      <c r="I31" s="405"/>
      <c r="J31" s="405"/>
      <c r="K31" s="405"/>
      <c r="L31" s="406"/>
      <c r="N31" s="180"/>
      <c r="O31" s="180"/>
      <c r="P31" s="180"/>
      <c r="Q31" s="180"/>
      <c r="R31" s="180"/>
      <c r="S31" s="180"/>
      <c r="T31" s="180"/>
      <c r="U31" s="180"/>
      <c r="V31" s="180"/>
    </row>
    <row r="32" spans="2:22" x14ac:dyDescent="0.25">
      <c r="B32" s="390"/>
      <c r="C32" s="405"/>
      <c r="D32" s="405"/>
      <c r="E32" s="405"/>
      <c r="F32" s="405"/>
      <c r="G32" s="405"/>
      <c r="H32" s="405"/>
      <c r="I32" s="405"/>
      <c r="J32" s="405"/>
      <c r="K32" s="405"/>
      <c r="L32" s="406"/>
      <c r="N32" s="180"/>
      <c r="O32" s="180"/>
      <c r="P32" s="180"/>
      <c r="Q32" s="180"/>
      <c r="R32" s="180"/>
      <c r="S32" s="180"/>
      <c r="T32" s="180"/>
      <c r="U32" s="180"/>
      <c r="V32" s="180"/>
    </row>
    <row r="33" spans="2:22" s="10" customFormat="1" x14ac:dyDescent="0.25">
      <c r="B33" s="390"/>
      <c r="C33" s="405"/>
      <c r="D33" s="405"/>
      <c r="E33" s="405"/>
      <c r="F33" s="405"/>
      <c r="G33" s="405"/>
      <c r="H33" s="405"/>
      <c r="I33" s="405"/>
      <c r="J33" s="405"/>
      <c r="K33" s="405"/>
      <c r="L33" s="406"/>
      <c r="N33" s="199"/>
      <c r="O33" s="199"/>
      <c r="P33" s="199"/>
      <c r="Q33" s="199"/>
      <c r="R33" s="199"/>
      <c r="S33" s="199"/>
      <c r="T33" s="199"/>
      <c r="U33" s="199"/>
      <c r="V33" s="199"/>
    </row>
    <row r="34" spans="2:22" s="10" customFormat="1" x14ac:dyDescent="0.25">
      <c r="B34" s="390"/>
      <c r="C34" s="405"/>
      <c r="D34" s="405"/>
      <c r="E34" s="405"/>
      <c r="F34" s="405"/>
      <c r="G34" s="405"/>
      <c r="H34" s="405"/>
      <c r="I34" s="405"/>
      <c r="J34" s="405"/>
      <c r="K34" s="405"/>
      <c r="L34" s="406"/>
      <c r="N34" s="199"/>
      <c r="O34" s="199"/>
      <c r="P34" s="199"/>
      <c r="Q34" s="199"/>
      <c r="R34" s="199"/>
      <c r="S34" s="199"/>
      <c r="T34" s="199"/>
      <c r="U34" s="199"/>
      <c r="V34" s="199"/>
    </row>
    <row r="35" spans="2:22" ht="6.75" customHeight="1" x14ac:dyDescent="0.25">
      <c r="B35" s="390"/>
      <c r="C35" s="407"/>
      <c r="D35" s="407"/>
      <c r="E35" s="407"/>
      <c r="F35" s="407"/>
      <c r="G35" s="407"/>
      <c r="H35" s="407"/>
      <c r="I35" s="407"/>
      <c r="J35" s="407"/>
      <c r="K35" s="407"/>
      <c r="L35" s="408"/>
      <c r="N35" s="180"/>
      <c r="O35" s="180"/>
      <c r="P35" s="180"/>
      <c r="Q35" s="180"/>
      <c r="R35" s="180"/>
      <c r="S35" s="180"/>
      <c r="T35" s="180"/>
      <c r="U35" s="180"/>
      <c r="V35" s="180"/>
    </row>
    <row r="36" spans="2:22" s="10" customFormat="1" x14ac:dyDescent="0.25">
      <c r="B36" s="390">
        <v>3</v>
      </c>
      <c r="C36" s="436" t="s">
        <v>14</v>
      </c>
      <c r="D36" s="436"/>
      <c r="E36" s="436"/>
      <c r="F36" s="436"/>
      <c r="G36" s="436"/>
      <c r="H36" s="436"/>
      <c r="I36" s="436"/>
      <c r="J36" s="436"/>
      <c r="K36" s="436"/>
      <c r="L36" s="437"/>
      <c r="N36" s="199"/>
      <c r="O36" s="199"/>
      <c r="P36" s="199"/>
      <c r="Q36" s="199"/>
      <c r="R36" s="199"/>
      <c r="S36" s="199"/>
      <c r="T36" s="199"/>
      <c r="U36" s="199"/>
      <c r="V36" s="199"/>
    </row>
    <row r="37" spans="2:22" ht="15" customHeight="1" x14ac:dyDescent="0.25">
      <c r="B37" s="390"/>
      <c r="C37" s="405"/>
      <c r="D37" s="405"/>
      <c r="E37" s="405"/>
      <c r="F37" s="405"/>
      <c r="G37" s="405"/>
      <c r="H37" s="405"/>
      <c r="I37" s="405"/>
      <c r="J37" s="405"/>
      <c r="K37" s="405"/>
      <c r="L37" s="406"/>
      <c r="N37" s="349"/>
      <c r="O37" s="349"/>
      <c r="P37" s="349"/>
      <c r="Q37" s="349"/>
      <c r="R37" s="349"/>
      <c r="S37" s="349"/>
      <c r="T37" s="349"/>
      <c r="U37" s="349"/>
      <c r="V37" s="349"/>
    </row>
    <row r="38" spans="2:22" ht="15" customHeight="1" x14ac:dyDescent="0.25">
      <c r="B38" s="390"/>
      <c r="C38" s="405"/>
      <c r="D38" s="405"/>
      <c r="E38" s="405"/>
      <c r="F38" s="405"/>
      <c r="G38" s="405"/>
      <c r="H38" s="405"/>
      <c r="I38" s="405"/>
      <c r="J38" s="405"/>
      <c r="K38" s="405"/>
      <c r="L38" s="406"/>
      <c r="N38" s="180"/>
      <c r="O38" s="180"/>
      <c r="P38" s="180"/>
      <c r="Q38" s="180"/>
      <c r="R38" s="180"/>
      <c r="S38" s="180"/>
      <c r="T38" s="180"/>
      <c r="U38" s="180"/>
      <c r="V38" s="180"/>
    </row>
    <row r="39" spans="2:22" x14ac:dyDescent="0.25">
      <c r="B39" s="390"/>
      <c r="C39" s="405"/>
      <c r="D39" s="405"/>
      <c r="E39" s="405"/>
      <c r="F39" s="405"/>
      <c r="G39" s="405"/>
      <c r="H39" s="405"/>
      <c r="I39" s="405"/>
      <c r="J39" s="405"/>
      <c r="K39" s="405"/>
      <c r="L39" s="406"/>
      <c r="N39" s="180"/>
      <c r="O39" s="180"/>
      <c r="P39" s="180"/>
      <c r="Q39" s="180"/>
      <c r="R39" s="180"/>
      <c r="S39" s="180"/>
      <c r="T39" s="180"/>
      <c r="U39" s="180"/>
      <c r="V39" s="180"/>
    </row>
    <row r="40" spans="2:22" x14ac:dyDescent="0.25">
      <c r="B40" s="390"/>
      <c r="C40" s="405"/>
      <c r="D40" s="405"/>
      <c r="E40" s="405"/>
      <c r="F40" s="405"/>
      <c r="G40" s="405"/>
      <c r="H40" s="405"/>
      <c r="I40" s="405"/>
      <c r="J40" s="405"/>
      <c r="K40" s="405"/>
      <c r="L40" s="406"/>
      <c r="N40" s="180"/>
      <c r="O40" s="180"/>
      <c r="P40" s="180"/>
      <c r="Q40" s="180"/>
      <c r="R40" s="180"/>
      <c r="S40" s="180"/>
      <c r="T40" s="180"/>
      <c r="U40" s="180"/>
      <c r="V40" s="180"/>
    </row>
    <row r="41" spans="2:22" s="10" customFormat="1" x14ac:dyDescent="0.25">
      <c r="B41" s="390"/>
      <c r="C41" s="405"/>
      <c r="D41" s="405"/>
      <c r="E41" s="405"/>
      <c r="F41" s="405"/>
      <c r="G41" s="405"/>
      <c r="H41" s="405"/>
      <c r="I41" s="405"/>
      <c r="J41" s="405"/>
      <c r="K41" s="405"/>
      <c r="L41" s="406"/>
      <c r="N41" s="199"/>
      <c r="O41" s="199"/>
      <c r="P41" s="199"/>
      <c r="Q41" s="199"/>
      <c r="R41" s="199"/>
      <c r="S41" s="199"/>
      <c r="T41" s="199"/>
      <c r="U41" s="199"/>
      <c r="V41" s="199"/>
    </row>
    <row r="42" spans="2:22" s="10" customFormat="1" x14ac:dyDescent="0.25">
      <c r="B42" s="390"/>
      <c r="C42" s="405"/>
      <c r="D42" s="405"/>
      <c r="E42" s="405"/>
      <c r="F42" s="405"/>
      <c r="G42" s="405"/>
      <c r="H42" s="405"/>
      <c r="I42" s="405"/>
      <c r="J42" s="405"/>
      <c r="K42" s="405"/>
      <c r="L42" s="406"/>
      <c r="N42" s="199"/>
      <c r="O42" s="199"/>
      <c r="P42" s="199"/>
      <c r="Q42" s="199"/>
      <c r="R42" s="199"/>
      <c r="S42" s="199"/>
      <c r="T42" s="199"/>
      <c r="U42" s="199"/>
      <c r="V42" s="199"/>
    </row>
    <row r="43" spans="2:22" ht="6.75" customHeight="1" x14ac:dyDescent="0.25">
      <c r="B43" s="390"/>
      <c r="C43" s="407"/>
      <c r="D43" s="407"/>
      <c r="E43" s="407"/>
      <c r="F43" s="407"/>
      <c r="G43" s="407"/>
      <c r="H43" s="407"/>
      <c r="I43" s="407"/>
      <c r="J43" s="407"/>
      <c r="K43" s="407"/>
      <c r="L43" s="408"/>
      <c r="N43" s="180"/>
      <c r="O43" s="180"/>
      <c r="P43" s="180"/>
      <c r="Q43" s="180"/>
      <c r="R43" s="180"/>
      <c r="S43" s="180"/>
      <c r="T43" s="180"/>
      <c r="U43" s="180"/>
      <c r="V43" s="180"/>
    </row>
    <row r="44" spans="2:22" s="10" customFormat="1" x14ac:dyDescent="0.25">
      <c r="B44" s="390">
        <v>4</v>
      </c>
      <c r="C44" s="436" t="s">
        <v>64</v>
      </c>
      <c r="D44" s="436"/>
      <c r="E44" s="436"/>
      <c r="F44" s="436"/>
      <c r="G44" s="436"/>
      <c r="H44" s="436"/>
      <c r="I44" s="436"/>
      <c r="J44" s="436"/>
      <c r="K44" s="436"/>
      <c r="L44" s="437"/>
      <c r="N44" s="199"/>
      <c r="O44" s="199"/>
      <c r="P44" s="199"/>
      <c r="Q44" s="199"/>
      <c r="R44" s="199"/>
      <c r="S44" s="199"/>
      <c r="T44" s="199"/>
      <c r="U44" s="199"/>
      <c r="V44" s="199"/>
    </row>
    <row r="45" spans="2:22" ht="15" customHeight="1" x14ac:dyDescent="0.25">
      <c r="B45" s="390"/>
      <c r="C45" s="418"/>
      <c r="D45" s="419"/>
      <c r="E45" s="419"/>
      <c r="F45" s="419"/>
      <c r="G45" s="419"/>
      <c r="H45" s="419"/>
      <c r="I45" s="419"/>
      <c r="J45" s="419"/>
      <c r="K45" s="419"/>
      <c r="L45" s="420"/>
      <c r="N45" s="349"/>
      <c r="O45" s="349"/>
      <c r="P45" s="349"/>
      <c r="Q45" s="349"/>
      <c r="R45" s="349"/>
      <c r="S45" s="349"/>
      <c r="T45" s="349"/>
      <c r="U45" s="349"/>
      <c r="V45" s="349"/>
    </row>
    <row r="46" spans="2:22" ht="15" customHeight="1" x14ac:dyDescent="0.25">
      <c r="B46" s="390"/>
      <c r="C46" s="419"/>
      <c r="D46" s="419"/>
      <c r="E46" s="419"/>
      <c r="F46" s="419"/>
      <c r="G46" s="419"/>
      <c r="H46" s="419"/>
      <c r="I46" s="419"/>
      <c r="J46" s="419"/>
      <c r="K46" s="419"/>
      <c r="L46" s="420"/>
      <c r="N46" s="180"/>
      <c r="O46" s="180"/>
      <c r="P46" s="180"/>
      <c r="Q46" s="180"/>
      <c r="R46" s="180"/>
      <c r="S46" s="180"/>
      <c r="T46" s="180"/>
      <c r="U46" s="180"/>
      <c r="V46" s="180"/>
    </row>
    <row r="47" spans="2:22" x14ac:dyDescent="0.25">
      <c r="B47" s="390"/>
      <c r="C47" s="419"/>
      <c r="D47" s="419"/>
      <c r="E47" s="419"/>
      <c r="F47" s="419"/>
      <c r="G47" s="419"/>
      <c r="H47" s="419"/>
      <c r="I47" s="419"/>
      <c r="J47" s="419"/>
      <c r="K47" s="419"/>
      <c r="L47" s="420"/>
      <c r="N47" s="180"/>
      <c r="O47" s="180"/>
      <c r="P47" s="180"/>
      <c r="Q47" s="180"/>
      <c r="R47" s="180"/>
      <c r="S47" s="180"/>
      <c r="T47" s="180"/>
      <c r="U47" s="180"/>
      <c r="V47" s="180"/>
    </row>
    <row r="48" spans="2:22" x14ac:dyDescent="0.25">
      <c r="B48" s="390"/>
      <c r="C48" s="419"/>
      <c r="D48" s="419"/>
      <c r="E48" s="419"/>
      <c r="F48" s="419"/>
      <c r="G48" s="419"/>
      <c r="H48" s="419"/>
      <c r="I48" s="419"/>
      <c r="J48" s="419"/>
      <c r="K48" s="419"/>
      <c r="L48" s="420"/>
      <c r="N48" s="180"/>
      <c r="O48" s="180"/>
      <c r="P48" s="180"/>
      <c r="Q48" s="180"/>
      <c r="R48" s="180"/>
      <c r="S48" s="180"/>
      <c r="T48" s="180"/>
      <c r="U48" s="180"/>
      <c r="V48" s="180"/>
    </row>
    <row r="49" spans="2:22" s="10" customFormat="1" x14ac:dyDescent="0.25">
      <c r="B49" s="390"/>
      <c r="C49" s="419"/>
      <c r="D49" s="419"/>
      <c r="E49" s="419"/>
      <c r="F49" s="419"/>
      <c r="G49" s="419"/>
      <c r="H49" s="419"/>
      <c r="I49" s="419"/>
      <c r="J49" s="419"/>
      <c r="K49" s="419"/>
      <c r="L49" s="420"/>
      <c r="N49" s="199"/>
      <c r="O49" s="199"/>
      <c r="P49" s="199"/>
      <c r="Q49" s="199"/>
      <c r="R49" s="199"/>
      <c r="S49" s="199"/>
      <c r="T49" s="199"/>
      <c r="U49" s="199"/>
      <c r="V49" s="199"/>
    </row>
    <row r="50" spans="2:22" s="10" customFormat="1" x14ac:dyDescent="0.25">
      <c r="B50" s="390"/>
      <c r="C50" s="419"/>
      <c r="D50" s="419"/>
      <c r="E50" s="419"/>
      <c r="F50" s="419"/>
      <c r="G50" s="419"/>
      <c r="H50" s="419"/>
      <c r="I50" s="419"/>
      <c r="J50" s="419"/>
      <c r="K50" s="419"/>
      <c r="L50" s="420"/>
      <c r="N50" s="199"/>
      <c r="O50" s="199"/>
      <c r="P50" s="199"/>
      <c r="Q50" s="199"/>
      <c r="R50" s="199"/>
      <c r="S50" s="199"/>
      <c r="T50" s="199"/>
      <c r="U50" s="199"/>
      <c r="V50" s="199"/>
    </row>
    <row r="51" spans="2:22" ht="6.75" customHeight="1" x14ac:dyDescent="0.25">
      <c r="B51" s="390"/>
      <c r="C51" s="419"/>
      <c r="D51" s="419"/>
      <c r="E51" s="419"/>
      <c r="F51" s="419"/>
      <c r="G51" s="419"/>
      <c r="H51" s="419"/>
      <c r="I51" s="419"/>
      <c r="J51" s="419"/>
      <c r="K51" s="419"/>
      <c r="L51" s="420"/>
      <c r="N51" s="180"/>
      <c r="O51" s="180"/>
      <c r="P51" s="180"/>
      <c r="Q51" s="180"/>
      <c r="R51" s="180"/>
      <c r="S51" s="180"/>
      <c r="T51" s="180"/>
      <c r="U51" s="180"/>
      <c r="V51" s="180"/>
    </row>
    <row r="52" spans="2:22" s="10" customFormat="1" x14ac:dyDescent="0.25">
      <c r="B52" s="390">
        <v>5</v>
      </c>
      <c r="C52" s="436" t="s">
        <v>13</v>
      </c>
      <c r="D52" s="436"/>
      <c r="E52" s="436"/>
      <c r="F52" s="436"/>
      <c r="G52" s="436"/>
      <c r="H52" s="436"/>
      <c r="I52" s="436"/>
      <c r="J52" s="436"/>
      <c r="K52" s="436"/>
      <c r="L52" s="437"/>
      <c r="N52" s="199"/>
      <c r="O52" s="199"/>
      <c r="P52" s="199"/>
      <c r="Q52" s="199"/>
      <c r="R52" s="199"/>
      <c r="S52" s="199"/>
      <c r="T52" s="199"/>
      <c r="U52" s="199"/>
      <c r="V52" s="199"/>
    </row>
    <row r="53" spans="2:22" ht="15" customHeight="1" x14ac:dyDescent="0.25">
      <c r="B53" s="390"/>
      <c r="C53" s="418"/>
      <c r="D53" s="419"/>
      <c r="E53" s="419"/>
      <c r="F53" s="419"/>
      <c r="G53" s="419"/>
      <c r="H53" s="419"/>
      <c r="I53" s="419"/>
      <c r="J53" s="419"/>
      <c r="K53" s="419"/>
      <c r="L53" s="420"/>
      <c r="N53" s="200"/>
      <c r="O53" s="180"/>
      <c r="P53" s="180"/>
      <c r="Q53" s="180"/>
      <c r="R53" s="180"/>
      <c r="S53" s="180"/>
      <c r="T53" s="180"/>
      <c r="U53" s="180"/>
      <c r="V53" s="180"/>
    </row>
    <row r="54" spans="2:22" ht="15" customHeight="1" x14ac:dyDescent="0.25">
      <c r="B54" s="390"/>
      <c r="C54" s="419"/>
      <c r="D54" s="419"/>
      <c r="E54" s="419"/>
      <c r="F54" s="419"/>
      <c r="G54" s="419"/>
      <c r="H54" s="419"/>
      <c r="I54" s="419"/>
      <c r="J54" s="419"/>
      <c r="K54" s="419"/>
      <c r="L54" s="420"/>
      <c r="N54" s="180"/>
      <c r="O54" s="180"/>
      <c r="P54" s="180"/>
      <c r="Q54" s="180"/>
      <c r="R54" s="180"/>
      <c r="S54" s="180"/>
      <c r="T54" s="180"/>
      <c r="U54" s="180"/>
      <c r="V54" s="180"/>
    </row>
    <row r="55" spans="2:22" x14ac:dyDescent="0.25">
      <c r="B55" s="390"/>
      <c r="C55" s="419"/>
      <c r="D55" s="419"/>
      <c r="E55" s="419"/>
      <c r="F55" s="419"/>
      <c r="G55" s="419"/>
      <c r="H55" s="419"/>
      <c r="I55" s="419"/>
      <c r="J55" s="419"/>
      <c r="K55" s="419"/>
      <c r="L55" s="420"/>
      <c r="N55" s="180"/>
      <c r="O55" s="180"/>
      <c r="P55" s="180"/>
      <c r="Q55" s="180"/>
      <c r="R55" s="180"/>
      <c r="S55" s="180"/>
      <c r="T55" s="180"/>
      <c r="U55" s="180"/>
      <c r="V55" s="180"/>
    </row>
    <row r="56" spans="2:22" x14ac:dyDescent="0.25">
      <c r="B56" s="390"/>
      <c r="C56" s="419"/>
      <c r="D56" s="419"/>
      <c r="E56" s="419"/>
      <c r="F56" s="419"/>
      <c r="G56" s="419"/>
      <c r="H56" s="419"/>
      <c r="I56" s="419"/>
      <c r="J56" s="419"/>
      <c r="K56" s="419"/>
      <c r="L56" s="420"/>
      <c r="N56" s="180"/>
      <c r="O56" s="180"/>
      <c r="P56" s="180"/>
      <c r="Q56" s="180"/>
      <c r="R56" s="180"/>
      <c r="S56" s="180"/>
      <c r="T56" s="180"/>
      <c r="U56" s="180"/>
      <c r="V56" s="180"/>
    </row>
    <row r="57" spans="2:22" s="10" customFormat="1" x14ac:dyDescent="0.25">
      <c r="B57" s="390"/>
      <c r="C57" s="419"/>
      <c r="D57" s="419"/>
      <c r="E57" s="419"/>
      <c r="F57" s="419"/>
      <c r="G57" s="419"/>
      <c r="H57" s="419"/>
      <c r="I57" s="419"/>
      <c r="J57" s="419"/>
      <c r="K57" s="419"/>
      <c r="L57" s="420"/>
      <c r="N57" s="199"/>
      <c r="O57" s="199"/>
      <c r="P57" s="199"/>
      <c r="Q57" s="199"/>
      <c r="R57" s="199"/>
      <c r="S57" s="199"/>
      <c r="T57" s="199"/>
      <c r="U57" s="199"/>
      <c r="V57" s="199"/>
    </row>
    <row r="58" spans="2:22" s="10" customFormat="1" x14ac:dyDescent="0.25">
      <c r="B58" s="390"/>
      <c r="C58" s="419"/>
      <c r="D58" s="419"/>
      <c r="E58" s="419"/>
      <c r="F58" s="419"/>
      <c r="G58" s="419"/>
      <c r="H58" s="419"/>
      <c r="I58" s="419"/>
      <c r="J58" s="419"/>
      <c r="K58" s="419"/>
      <c r="L58" s="420"/>
      <c r="N58" s="199"/>
      <c r="O58" s="199"/>
      <c r="P58" s="199"/>
      <c r="Q58" s="199"/>
      <c r="R58" s="199"/>
      <c r="S58" s="199"/>
      <c r="T58" s="199"/>
      <c r="U58" s="199"/>
      <c r="V58" s="199"/>
    </row>
    <row r="59" spans="2:22" ht="6.75" customHeight="1" x14ac:dyDescent="0.25">
      <c r="B59" s="390"/>
      <c r="C59" s="419"/>
      <c r="D59" s="419"/>
      <c r="E59" s="419"/>
      <c r="F59" s="419"/>
      <c r="G59" s="419"/>
      <c r="H59" s="419"/>
      <c r="I59" s="419"/>
      <c r="J59" s="419"/>
      <c r="K59" s="419"/>
      <c r="L59" s="420"/>
      <c r="N59" s="180"/>
      <c r="O59" s="180"/>
      <c r="P59" s="180"/>
      <c r="Q59" s="180"/>
      <c r="R59" s="180"/>
      <c r="S59" s="180"/>
      <c r="T59" s="180"/>
      <c r="U59" s="180"/>
      <c r="V59" s="180"/>
    </row>
    <row r="60" spans="2:22" s="10" customFormat="1" x14ac:dyDescent="0.25">
      <c r="B60" s="390">
        <v>6</v>
      </c>
      <c r="C60" s="436" t="s">
        <v>19</v>
      </c>
      <c r="D60" s="436"/>
      <c r="E60" s="436"/>
      <c r="F60" s="436"/>
      <c r="G60" s="436"/>
      <c r="H60" s="436"/>
      <c r="I60" s="436"/>
      <c r="J60" s="436"/>
      <c r="K60" s="436"/>
      <c r="L60" s="437"/>
      <c r="N60" s="199"/>
      <c r="O60" s="199"/>
      <c r="P60" s="199"/>
      <c r="Q60" s="199"/>
      <c r="R60" s="199"/>
      <c r="S60" s="199"/>
      <c r="T60" s="199"/>
      <c r="U60" s="199"/>
      <c r="V60" s="199"/>
    </row>
    <row r="61" spans="2:22" ht="15" customHeight="1" x14ac:dyDescent="0.25">
      <c r="B61" s="390"/>
      <c r="C61" s="418"/>
      <c r="D61" s="419"/>
      <c r="E61" s="419"/>
      <c r="F61" s="419"/>
      <c r="G61" s="419"/>
      <c r="H61" s="419"/>
      <c r="I61" s="419"/>
      <c r="J61" s="419"/>
      <c r="K61" s="419"/>
      <c r="L61" s="420"/>
      <c r="N61" s="180"/>
      <c r="O61" s="180"/>
      <c r="P61" s="180"/>
      <c r="Q61" s="180"/>
      <c r="R61" s="180"/>
      <c r="S61" s="180"/>
      <c r="T61" s="180"/>
      <c r="U61" s="180"/>
      <c r="V61" s="180"/>
    </row>
    <row r="62" spans="2:22" ht="15" customHeight="1" x14ac:dyDescent="0.25">
      <c r="B62" s="390"/>
      <c r="C62" s="419"/>
      <c r="D62" s="419"/>
      <c r="E62" s="419"/>
      <c r="F62" s="419"/>
      <c r="G62" s="419"/>
      <c r="H62" s="419"/>
      <c r="I62" s="419"/>
      <c r="J62" s="419"/>
      <c r="K62" s="419"/>
      <c r="L62" s="420"/>
      <c r="N62" s="180"/>
      <c r="O62" s="180"/>
      <c r="P62" s="180"/>
      <c r="Q62" s="180"/>
      <c r="R62" s="180"/>
      <c r="S62" s="180"/>
      <c r="T62" s="180"/>
      <c r="U62" s="180"/>
      <c r="V62" s="180"/>
    </row>
    <row r="63" spans="2:22" ht="15" customHeight="1" x14ac:dyDescent="0.25">
      <c r="B63" s="390"/>
      <c r="C63" s="419"/>
      <c r="D63" s="419"/>
      <c r="E63" s="419"/>
      <c r="F63" s="419"/>
      <c r="G63" s="419"/>
      <c r="H63" s="419"/>
      <c r="I63" s="419"/>
      <c r="J63" s="419"/>
      <c r="K63" s="419"/>
      <c r="L63" s="420"/>
      <c r="N63" s="180"/>
      <c r="O63" s="180"/>
      <c r="P63" s="180"/>
      <c r="Q63" s="180"/>
      <c r="R63" s="180"/>
      <c r="S63" s="180"/>
      <c r="T63" s="180"/>
      <c r="U63" s="180"/>
      <c r="V63" s="180"/>
    </row>
    <row r="64" spans="2:22" ht="15" customHeight="1" x14ac:dyDescent="0.25">
      <c r="B64" s="390"/>
      <c r="C64" s="419"/>
      <c r="D64" s="419"/>
      <c r="E64" s="419"/>
      <c r="F64" s="419"/>
      <c r="G64" s="419"/>
      <c r="H64" s="419"/>
      <c r="I64" s="419"/>
      <c r="J64" s="419"/>
      <c r="K64" s="419"/>
      <c r="L64" s="420"/>
      <c r="N64" s="180"/>
      <c r="O64" s="180"/>
      <c r="P64" s="180"/>
      <c r="Q64" s="180"/>
      <c r="R64" s="180"/>
      <c r="S64" s="180"/>
      <c r="T64" s="180"/>
      <c r="U64" s="180"/>
      <c r="V64" s="180"/>
    </row>
    <row r="65" spans="2:22" s="10" customFormat="1" ht="15" customHeight="1" x14ac:dyDescent="0.25">
      <c r="B65" s="390"/>
      <c r="C65" s="419"/>
      <c r="D65" s="419"/>
      <c r="E65" s="419"/>
      <c r="F65" s="419"/>
      <c r="G65" s="419"/>
      <c r="H65" s="419"/>
      <c r="I65" s="419"/>
      <c r="J65" s="419"/>
      <c r="K65" s="419"/>
      <c r="L65" s="420"/>
      <c r="N65" s="199"/>
      <c r="O65" s="199"/>
      <c r="P65" s="199"/>
      <c r="Q65" s="199"/>
      <c r="R65" s="199"/>
      <c r="S65" s="199"/>
      <c r="T65" s="199"/>
      <c r="U65" s="199"/>
      <c r="V65" s="199"/>
    </row>
    <row r="66" spans="2:22" s="10" customFormat="1" ht="15" customHeight="1" x14ac:dyDescent="0.25">
      <c r="B66" s="390"/>
      <c r="C66" s="419"/>
      <c r="D66" s="419"/>
      <c r="E66" s="419"/>
      <c r="F66" s="419"/>
      <c r="G66" s="419"/>
      <c r="H66" s="419"/>
      <c r="I66" s="419"/>
      <c r="J66" s="419"/>
      <c r="K66" s="419"/>
      <c r="L66" s="420"/>
      <c r="N66" s="199"/>
      <c r="O66" s="199"/>
      <c r="P66" s="199"/>
      <c r="Q66" s="199"/>
      <c r="R66" s="199"/>
      <c r="S66" s="199"/>
      <c r="T66" s="199"/>
      <c r="U66" s="199"/>
      <c r="V66" s="199"/>
    </row>
    <row r="67" spans="2:22" ht="6.75" customHeight="1" thickBot="1" x14ac:dyDescent="0.3">
      <c r="B67" s="438"/>
      <c r="C67" s="421"/>
      <c r="D67" s="421"/>
      <c r="E67" s="421"/>
      <c r="F67" s="421"/>
      <c r="G67" s="421"/>
      <c r="H67" s="421"/>
      <c r="I67" s="421"/>
      <c r="J67" s="421"/>
      <c r="K67" s="421"/>
      <c r="L67" s="422"/>
      <c r="N67" s="180"/>
      <c r="O67" s="180"/>
      <c r="P67" s="180"/>
      <c r="Q67" s="180"/>
      <c r="R67" s="180"/>
      <c r="S67" s="180"/>
      <c r="T67" s="180"/>
      <c r="U67" s="180"/>
      <c r="V67" s="180"/>
    </row>
    <row r="68" spans="2:22" ht="6.75" customHeight="1" thickBot="1" x14ac:dyDescent="0.3">
      <c r="B68" s="11"/>
      <c r="C68" s="12"/>
      <c r="D68" s="12"/>
      <c r="E68" s="12"/>
      <c r="F68" s="12"/>
      <c r="G68" s="12"/>
      <c r="H68" s="12"/>
      <c r="I68" s="12"/>
      <c r="J68" s="12"/>
      <c r="K68" s="13"/>
      <c r="L68" s="14"/>
      <c r="N68" s="180"/>
      <c r="O68" s="180"/>
      <c r="P68" s="180"/>
      <c r="Q68" s="180"/>
      <c r="R68" s="180"/>
      <c r="S68" s="180"/>
      <c r="T68" s="180"/>
      <c r="U68" s="180"/>
      <c r="V68" s="180"/>
    </row>
    <row r="69" spans="2:22" ht="6.75" customHeight="1" x14ac:dyDescent="0.25">
      <c r="B69" s="5"/>
      <c r="L69" s="6"/>
      <c r="N69" s="180"/>
      <c r="O69" s="180"/>
      <c r="P69" s="180"/>
      <c r="Q69" s="180"/>
      <c r="R69" s="180"/>
      <c r="S69" s="180"/>
      <c r="T69" s="180"/>
      <c r="U69" s="180"/>
      <c r="V69" s="180"/>
    </row>
    <row r="70" spans="2:22" s="10" customFormat="1" x14ac:dyDescent="0.25">
      <c r="B70" s="15" t="s">
        <v>2</v>
      </c>
      <c r="C70" s="398" t="s">
        <v>3</v>
      </c>
      <c r="D70" s="399"/>
      <c r="E70" s="399"/>
      <c r="F70" s="400"/>
      <c r="G70" s="401" t="s">
        <v>4</v>
      </c>
      <c r="H70" s="401"/>
      <c r="I70" s="401" t="s">
        <v>5</v>
      </c>
      <c r="J70" s="401"/>
      <c r="K70" s="401" t="s">
        <v>6</v>
      </c>
      <c r="L70" s="402"/>
      <c r="N70" s="199"/>
      <c r="O70" s="199"/>
      <c r="P70" s="199"/>
      <c r="Q70" s="199"/>
      <c r="R70" s="199"/>
      <c r="S70" s="199"/>
      <c r="T70" s="199"/>
      <c r="U70" s="199"/>
      <c r="V70" s="199"/>
    </row>
    <row r="71" spans="2:22" ht="15" x14ac:dyDescent="0.25">
      <c r="B71" s="22"/>
      <c r="C71" s="423"/>
      <c r="D71" s="424"/>
      <c r="E71" s="424"/>
      <c r="F71" s="425"/>
      <c r="G71" s="426"/>
      <c r="H71" s="426"/>
      <c r="I71" s="426"/>
      <c r="J71" s="426"/>
      <c r="K71" s="427"/>
      <c r="L71" s="428"/>
      <c r="N71" s="200"/>
      <c r="O71" s="180"/>
      <c r="P71" s="180"/>
      <c r="Q71" s="180"/>
      <c r="R71" s="180"/>
      <c r="S71" s="180"/>
      <c r="T71" s="180"/>
      <c r="U71" s="180"/>
      <c r="V71" s="180"/>
    </row>
    <row r="72" spans="2:22" ht="13.5" thickBot="1" x14ac:dyDescent="0.3">
      <c r="B72" s="23"/>
      <c r="C72" s="429"/>
      <c r="D72" s="430"/>
      <c r="E72" s="430"/>
      <c r="F72" s="431"/>
      <c r="G72" s="432"/>
      <c r="H72" s="433"/>
      <c r="I72" s="432"/>
      <c r="J72" s="433"/>
      <c r="K72" s="434"/>
      <c r="L72" s="435"/>
      <c r="N72" s="180"/>
      <c r="O72" s="180"/>
      <c r="P72" s="180"/>
      <c r="Q72" s="180"/>
      <c r="R72" s="180"/>
      <c r="S72" s="180"/>
      <c r="T72" s="180"/>
      <c r="U72" s="180"/>
      <c r="V72" s="180"/>
    </row>
    <row r="73" spans="2:22" ht="6.75" customHeight="1" x14ac:dyDescent="0.25"/>
    <row r="74" spans="2:22" ht="6.75" customHeight="1" x14ac:dyDescent="0.25">
      <c r="D74" s="16"/>
    </row>
    <row r="75" spans="2:22" ht="14.25" customHeight="1" x14ac:dyDescent="0.25">
      <c r="C75" s="16"/>
    </row>
    <row r="76" spans="2:22" ht="29.25" customHeight="1" x14ac:dyDescent="0.25">
      <c r="C76" s="391"/>
      <c r="D76" s="391"/>
      <c r="E76" s="391"/>
      <c r="F76" s="391"/>
      <c r="G76" s="391"/>
      <c r="H76" s="391"/>
      <c r="I76" s="391"/>
      <c r="J76" s="391"/>
      <c r="K76" s="391"/>
      <c r="L76" s="391"/>
    </row>
    <row r="78" spans="2:22" x14ac:dyDescent="0.25">
      <c r="B78" s="17"/>
      <c r="L78" s="18"/>
    </row>
    <row r="79" spans="2:22" x14ac:dyDescent="0.25">
      <c r="B79" s="17"/>
      <c r="L79" s="18"/>
    </row>
    <row r="80" spans="2:22" x14ac:dyDescent="0.25">
      <c r="B80" s="17"/>
      <c r="L80" s="18"/>
    </row>
    <row r="81" spans="2:12" x14ac:dyDescent="0.25">
      <c r="B81" s="17"/>
      <c r="L81" s="18"/>
    </row>
    <row r="82" spans="2:12" x14ac:dyDescent="0.25">
      <c r="B82" s="17"/>
      <c r="L82" s="18"/>
    </row>
    <row r="83" spans="2:12" x14ac:dyDescent="0.25">
      <c r="B83" s="17"/>
      <c r="L83" s="18"/>
    </row>
    <row r="84" spans="2:12" x14ac:dyDescent="0.25">
      <c r="B84" s="17"/>
      <c r="L84" s="18"/>
    </row>
    <row r="85" spans="2:12" x14ac:dyDescent="0.25">
      <c r="B85" s="17"/>
      <c r="L85" s="18"/>
    </row>
    <row r="86" spans="2:12" x14ac:dyDescent="0.25">
      <c r="B86" s="17"/>
      <c r="L86" s="18"/>
    </row>
    <row r="87" spans="2:12" x14ac:dyDescent="0.25">
      <c r="B87" s="17"/>
      <c r="L87" s="18"/>
    </row>
    <row r="88" spans="2:12" x14ac:dyDescent="0.25">
      <c r="B88" s="17"/>
      <c r="L88" s="18"/>
    </row>
    <row r="89" spans="2:12" x14ac:dyDescent="0.25">
      <c r="B89" s="17"/>
      <c r="L89" s="18"/>
    </row>
    <row r="90" spans="2:12" x14ac:dyDescent="0.25">
      <c r="B90" s="17"/>
      <c r="L90" s="18"/>
    </row>
    <row r="91" spans="2:12" x14ac:dyDescent="0.25">
      <c r="B91" s="17"/>
      <c r="L91" s="18"/>
    </row>
    <row r="92" spans="2:12" x14ac:dyDescent="0.25">
      <c r="B92" s="17"/>
      <c r="L92" s="18"/>
    </row>
    <row r="93" spans="2:12" x14ac:dyDescent="0.25">
      <c r="B93" s="17"/>
      <c r="L93" s="18"/>
    </row>
    <row r="94" spans="2:12" x14ac:dyDescent="0.25">
      <c r="B94" s="17"/>
      <c r="L94" s="18"/>
    </row>
    <row r="95" spans="2:12" x14ac:dyDescent="0.25">
      <c r="B95" s="17"/>
      <c r="L95" s="18"/>
    </row>
    <row r="96" spans="2:12" x14ac:dyDescent="0.25">
      <c r="B96" s="17"/>
      <c r="L96" s="18"/>
    </row>
    <row r="97" spans="2:12" x14ac:dyDescent="0.25">
      <c r="B97" s="17"/>
      <c r="L97" s="18"/>
    </row>
    <row r="98" spans="2:12" x14ac:dyDescent="0.25">
      <c r="B98" s="17"/>
      <c r="L98" s="18"/>
    </row>
    <row r="99" spans="2:12" x14ac:dyDescent="0.25">
      <c r="B99" s="17"/>
      <c r="L99" s="18"/>
    </row>
    <row r="100" spans="2:12" x14ac:dyDescent="0.25">
      <c r="B100" s="17"/>
      <c r="L100" s="18"/>
    </row>
    <row r="101" spans="2:12" x14ac:dyDescent="0.25">
      <c r="B101" s="17"/>
      <c r="L101" s="18"/>
    </row>
    <row r="102" spans="2:12" x14ac:dyDescent="0.25">
      <c r="B102" s="17"/>
      <c r="L102" s="18"/>
    </row>
    <row r="103" spans="2:12" x14ac:dyDescent="0.25">
      <c r="B103" s="17"/>
      <c r="L103" s="18"/>
    </row>
    <row r="104" spans="2:12" x14ac:dyDescent="0.25">
      <c r="B104" s="17"/>
      <c r="L104" s="18"/>
    </row>
    <row r="105" spans="2:12" x14ac:dyDescent="0.25">
      <c r="B105" s="17"/>
      <c r="L105" s="18"/>
    </row>
    <row r="106" spans="2:12" x14ac:dyDescent="0.25">
      <c r="B106" s="17"/>
      <c r="L106" s="18"/>
    </row>
    <row r="107" spans="2:12" x14ac:dyDescent="0.25">
      <c r="B107" s="17"/>
      <c r="L107" s="18"/>
    </row>
    <row r="108" spans="2:12" x14ac:dyDescent="0.25">
      <c r="B108" s="17"/>
      <c r="L108" s="18"/>
    </row>
    <row r="109" spans="2:12" x14ac:dyDescent="0.25">
      <c r="B109" s="17"/>
      <c r="L109" s="18"/>
    </row>
    <row r="110" spans="2:12" x14ac:dyDescent="0.25">
      <c r="B110" s="17"/>
      <c r="L110" s="18"/>
    </row>
    <row r="111" spans="2:12" x14ac:dyDescent="0.25">
      <c r="B111" s="17"/>
      <c r="L111" s="18"/>
    </row>
    <row r="112" spans="2:12" x14ac:dyDescent="0.25">
      <c r="B112" s="17"/>
      <c r="L112" s="18"/>
    </row>
    <row r="113" spans="2:12" x14ac:dyDescent="0.25">
      <c r="B113" s="17"/>
      <c r="L113" s="18"/>
    </row>
    <row r="114" spans="2:12" x14ac:dyDescent="0.25">
      <c r="B114" s="17"/>
      <c r="L114" s="18"/>
    </row>
    <row r="115" spans="2:12" x14ac:dyDescent="0.25">
      <c r="B115" s="17"/>
      <c r="L115" s="18"/>
    </row>
    <row r="116" spans="2:12" x14ac:dyDescent="0.25">
      <c r="B116" s="17"/>
      <c r="L116" s="18"/>
    </row>
    <row r="117" spans="2:12" x14ac:dyDescent="0.25">
      <c r="B117" s="17"/>
      <c r="L117" s="18"/>
    </row>
    <row r="118" spans="2:12" x14ac:dyDescent="0.25">
      <c r="B118" s="17"/>
      <c r="L118" s="18"/>
    </row>
    <row r="119" spans="2:12" ht="13.5" thickBot="1" x14ac:dyDescent="0.3">
      <c r="B119" s="19"/>
      <c r="C119" s="20"/>
      <c r="D119" s="20"/>
      <c r="E119" s="20"/>
      <c r="F119" s="20"/>
      <c r="G119" s="20"/>
      <c r="H119" s="20"/>
      <c r="I119" s="20"/>
      <c r="J119" s="20"/>
      <c r="K119" s="20"/>
      <c r="L119" s="21"/>
    </row>
  </sheetData>
  <sheetProtection algorithmName="SHA-512" hashValue="z76tX59YPN+I4vque2x5lDDVFoUo1bviBTQk8ZWvoAw90eguTUy7UCAklLCNobNJP7aLEZyJLOP/M1LLN23rMQ==" saltValue="mC0putZLTXs/tN3nqlhwRQ==" spinCount="100000" sheet="1" selectLockedCells="1"/>
  <mergeCells count="51">
    <mergeCell ref="B28:B35"/>
    <mergeCell ref="C60:L60"/>
    <mergeCell ref="B60:B67"/>
    <mergeCell ref="B52:B59"/>
    <mergeCell ref="B44:B51"/>
    <mergeCell ref="B36:B43"/>
    <mergeCell ref="C53:L59"/>
    <mergeCell ref="C45:L51"/>
    <mergeCell ref="C28:L28"/>
    <mergeCell ref="C36:L36"/>
    <mergeCell ref="C44:L44"/>
    <mergeCell ref="C52:L52"/>
    <mergeCell ref="N30:V30"/>
    <mergeCell ref="C76:L76"/>
    <mergeCell ref="C71:F71"/>
    <mergeCell ref="G71:H71"/>
    <mergeCell ref="I71:J71"/>
    <mergeCell ref="K71:L71"/>
    <mergeCell ref="C72:F72"/>
    <mergeCell ref="G72:H72"/>
    <mergeCell ref="I72:J72"/>
    <mergeCell ref="K72:L72"/>
    <mergeCell ref="N45:V45"/>
    <mergeCell ref="N37:V37"/>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B17:B27"/>
    <mergeCell ref="B6:L6"/>
    <mergeCell ref="B7:D7"/>
    <mergeCell ref="E7:L7"/>
    <mergeCell ref="B9:D9"/>
    <mergeCell ref="C17:L17"/>
    <mergeCell ref="N15:V15"/>
    <mergeCell ref="N7:V7"/>
    <mergeCell ref="N9:V9"/>
    <mergeCell ref="N11:V11"/>
    <mergeCell ref="N13:V13"/>
  </mergeCells>
  <pageMargins left="0" right="0" top="0" bottom="0" header="0" footer="0"/>
  <pageSetup paperSize="8"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zoomScale="85" zoomScaleNormal="85" zoomScaleSheetLayoutView="85" workbookViewId="0">
      <selection activeCell="I22" sqref="I22:J22"/>
    </sheetView>
  </sheetViews>
  <sheetFormatPr defaultColWidth="9.140625" defaultRowHeight="12.75" x14ac:dyDescent="0.2"/>
  <cols>
    <col min="1" max="1" width="2.28515625" style="119" customWidth="1"/>
    <col min="2" max="3" width="19.140625" style="132" customWidth="1"/>
    <col min="4" max="4" width="5.28515625" style="132" customWidth="1"/>
    <col min="5" max="9" width="12" style="132" customWidth="1"/>
    <col min="10" max="10" width="13" style="132" customWidth="1"/>
    <col min="11" max="11" width="12.85546875" style="132" customWidth="1"/>
    <col min="12" max="12" width="13" style="132" customWidth="1"/>
    <col min="13" max="13" width="2.28515625" style="120" customWidth="1"/>
    <col min="14" max="14" width="4.7109375" style="132" customWidth="1"/>
    <col min="15" max="16384" width="9.140625" style="128"/>
  </cols>
  <sheetData>
    <row r="1" spans="1:18" s="119" customFormat="1" x14ac:dyDescent="0.2">
      <c r="B1" s="120"/>
      <c r="C1" s="120"/>
      <c r="D1" s="120"/>
      <c r="E1" s="120"/>
      <c r="F1" s="120"/>
      <c r="G1" s="120"/>
      <c r="H1" s="120"/>
      <c r="I1" s="120"/>
      <c r="J1" s="120"/>
      <c r="K1" s="120"/>
      <c r="L1" s="120"/>
      <c r="M1" s="120"/>
      <c r="N1" s="120"/>
    </row>
    <row r="2" spans="1:18" s="36" customFormat="1" x14ac:dyDescent="0.25"/>
    <row r="3" spans="1:18" s="36" customFormat="1" ht="15.75" customHeight="1" x14ac:dyDescent="0.25">
      <c r="B3" s="447" t="s">
        <v>32</v>
      </c>
      <c r="C3" s="447"/>
      <c r="D3" s="447"/>
      <c r="E3" s="447"/>
      <c r="F3" s="447"/>
      <c r="G3" s="447"/>
      <c r="H3" s="447"/>
      <c r="I3" s="447"/>
      <c r="J3" s="447"/>
      <c r="K3" s="447"/>
      <c r="L3" s="447"/>
    </row>
    <row r="4" spans="1:18" s="36" customFormat="1" ht="15" customHeight="1" x14ac:dyDescent="0.25">
      <c r="B4" s="447"/>
      <c r="C4" s="447"/>
      <c r="D4" s="447"/>
      <c r="E4" s="447"/>
      <c r="F4" s="447"/>
      <c r="G4" s="447"/>
      <c r="H4" s="447"/>
      <c r="I4" s="447"/>
      <c r="J4" s="447"/>
      <c r="K4" s="447"/>
      <c r="L4" s="447"/>
    </row>
    <row r="5" spans="1:18" s="36" customFormat="1" ht="24" customHeight="1" thickBot="1" x14ac:dyDescent="0.3">
      <c r="B5" s="447"/>
      <c r="C5" s="447"/>
      <c r="D5" s="447"/>
      <c r="E5" s="447"/>
      <c r="F5" s="447"/>
      <c r="G5" s="447"/>
      <c r="H5" s="447"/>
      <c r="I5" s="447"/>
      <c r="J5" s="447"/>
      <c r="K5" s="447"/>
      <c r="L5" s="447"/>
    </row>
    <row r="6" spans="1:18" s="36" customFormat="1" ht="15" customHeight="1" x14ac:dyDescent="0.25">
      <c r="B6" s="274" t="s">
        <v>7</v>
      </c>
      <c r="C6" s="275"/>
      <c r="D6" s="275"/>
      <c r="E6" s="450">
        <f>'Cost Estimate'!E8</f>
        <v>0</v>
      </c>
      <c r="F6" s="450"/>
      <c r="G6" s="450"/>
      <c r="H6" s="450"/>
      <c r="I6" s="450"/>
      <c r="J6" s="450"/>
      <c r="K6" s="450"/>
      <c r="L6" s="451"/>
      <c r="O6" s="349"/>
      <c r="P6" s="349"/>
      <c r="Q6" s="349"/>
      <c r="R6" s="349"/>
    </row>
    <row r="7" spans="1:18" s="36" customFormat="1" ht="6.75" customHeight="1" x14ac:dyDescent="0.25">
      <c r="B7" s="121"/>
      <c r="C7" s="122"/>
      <c r="D7" s="122"/>
      <c r="E7" s="122"/>
      <c r="F7" s="122"/>
      <c r="G7" s="122"/>
      <c r="H7" s="122"/>
      <c r="I7" s="122"/>
      <c r="J7" s="122"/>
      <c r="K7" s="122"/>
      <c r="L7" s="123"/>
      <c r="O7" s="173"/>
      <c r="P7" s="173"/>
      <c r="Q7" s="173"/>
      <c r="R7" s="173"/>
    </row>
    <row r="8" spans="1:18" s="36" customFormat="1" ht="15" customHeight="1" x14ac:dyDescent="0.25">
      <c r="B8" s="292" t="s">
        <v>78</v>
      </c>
      <c r="C8" s="282"/>
      <c r="D8" s="282"/>
      <c r="E8" s="456">
        <f>'Cost Estimate'!E10</f>
        <v>0</v>
      </c>
      <c r="F8" s="456"/>
      <c r="G8" s="456"/>
      <c r="H8" s="456"/>
      <c r="I8" s="456"/>
      <c r="J8" s="456"/>
      <c r="K8" s="456"/>
      <c r="L8" s="457"/>
      <c r="O8" s="349"/>
      <c r="P8" s="349"/>
      <c r="Q8" s="349"/>
      <c r="R8" s="349"/>
    </row>
    <row r="9" spans="1:18" s="36" customFormat="1" ht="6.75" customHeight="1" x14ac:dyDescent="0.25">
      <c r="B9" s="121"/>
      <c r="C9" s="122"/>
      <c r="D9" s="122"/>
      <c r="E9" s="122"/>
      <c r="F9" s="122"/>
      <c r="G9" s="122"/>
      <c r="H9" s="122"/>
      <c r="I9" s="122"/>
      <c r="J9" s="122"/>
      <c r="K9" s="122"/>
      <c r="L9" s="123"/>
      <c r="O9" s="173"/>
      <c r="P9" s="173"/>
      <c r="Q9" s="173"/>
      <c r="R9" s="173"/>
    </row>
    <row r="10" spans="1:18" s="36" customFormat="1" ht="15" customHeight="1" x14ac:dyDescent="0.25">
      <c r="B10" s="292" t="s">
        <v>88</v>
      </c>
      <c r="C10" s="282"/>
      <c r="D10" s="282"/>
      <c r="E10" s="448">
        <f>SUM('Cost Estimate'!O79:P79)</f>
        <v>0</v>
      </c>
      <c r="F10" s="448"/>
      <c r="G10" s="448"/>
      <c r="H10" s="448"/>
      <c r="I10" s="448"/>
      <c r="J10" s="448"/>
      <c r="K10" s="448"/>
      <c r="L10" s="449"/>
      <c r="O10" s="349"/>
      <c r="P10" s="349"/>
      <c r="Q10" s="349"/>
      <c r="R10" s="349"/>
    </row>
    <row r="11" spans="1:18" s="36" customFormat="1" ht="6.75" customHeight="1" x14ac:dyDescent="0.25">
      <c r="B11" s="454"/>
      <c r="C11" s="337"/>
      <c r="D11" s="337"/>
      <c r="E11" s="337"/>
      <c r="F11" s="337"/>
      <c r="G11" s="337"/>
      <c r="H11" s="337"/>
      <c r="I11" s="337"/>
      <c r="J11" s="337"/>
      <c r="K11" s="337"/>
      <c r="L11" s="455"/>
      <c r="O11" s="173"/>
      <c r="P11" s="173"/>
      <c r="Q11" s="173"/>
      <c r="R11" s="173"/>
    </row>
    <row r="12" spans="1:18" s="36" customFormat="1" ht="15" customHeight="1" x14ac:dyDescent="0.25">
      <c r="B12" s="292" t="s">
        <v>33</v>
      </c>
      <c r="C12" s="282"/>
      <c r="D12" s="282"/>
      <c r="E12" s="452">
        <f>'Cost Estimate'!E22</f>
        <v>0</v>
      </c>
      <c r="F12" s="452"/>
      <c r="G12" s="452"/>
      <c r="H12" s="452"/>
      <c r="I12" s="282" t="s">
        <v>55</v>
      </c>
      <c r="J12" s="282"/>
      <c r="K12" s="282"/>
      <c r="L12" s="453"/>
      <c r="O12" s="173"/>
      <c r="P12" s="173"/>
      <c r="Q12" s="173"/>
      <c r="R12" s="173"/>
    </row>
    <row r="13" spans="1:18" s="36" customFormat="1" ht="6.75" customHeight="1" thickBot="1" x14ac:dyDescent="0.3">
      <c r="B13" s="444"/>
      <c r="C13" s="445"/>
      <c r="D13" s="445"/>
      <c r="E13" s="445"/>
      <c r="F13" s="445"/>
      <c r="G13" s="445"/>
      <c r="H13" s="445"/>
      <c r="I13" s="445"/>
      <c r="J13" s="445"/>
      <c r="K13" s="445"/>
      <c r="L13" s="446"/>
      <c r="O13" s="173"/>
      <c r="P13" s="173"/>
      <c r="Q13" s="173"/>
      <c r="R13" s="173"/>
    </row>
    <row r="14" spans="1:18" s="119" customFormat="1" x14ac:dyDescent="0.2">
      <c r="B14" s="124"/>
      <c r="C14" s="125"/>
      <c r="D14" s="125"/>
      <c r="E14" s="125"/>
      <c r="F14" s="125"/>
      <c r="G14" s="125"/>
      <c r="H14" s="125"/>
      <c r="I14" s="125"/>
      <c r="J14" s="125"/>
      <c r="K14" s="125"/>
      <c r="L14" s="126"/>
      <c r="M14" s="120"/>
      <c r="N14" s="120"/>
      <c r="O14" s="196"/>
      <c r="P14" s="196"/>
      <c r="Q14" s="196"/>
      <c r="R14" s="196"/>
    </row>
    <row r="15" spans="1:18" s="119" customFormat="1" ht="45" customHeight="1" x14ac:dyDescent="0.2">
      <c r="B15" s="127"/>
      <c r="C15" s="120"/>
      <c r="D15" s="120"/>
      <c r="E15" s="439" t="s">
        <v>83</v>
      </c>
      <c r="F15" s="440"/>
      <c r="G15" s="440"/>
      <c r="H15" s="440"/>
      <c r="I15" s="227" t="s">
        <v>92</v>
      </c>
      <c r="J15" s="441"/>
      <c r="K15" s="441"/>
      <c r="L15" s="442"/>
      <c r="M15" s="120"/>
      <c r="N15" s="120"/>
      <c r="O15" s="196"/>
      <c r="P15" s="196"/>
      <c r="Q15" s="196"/>
      <c r="R15" s="196"/>
    </row>
    <row r="16" spans="1:18" s="131" customFormat="1" ht="105" customHeight="1" x14ac:dyDescent="0.2">
      <c r="A16" s="129"/>
      <c r="B16" s="130" t="s">
        <v>28</v>
      </c>
      <c r="C16" s="338" t="s">
        <v>29</v>
      </c>
      <c r="D16" s="338"/>
      <c r="E16" s="338" t="s">
        <v>30</v>
      </c>
      <c r="F16" s="338"/>
      <c r="G16" s="338" t="s">
        <v>81</v>
      </c>
      <c r="H16" s="338"/>
      <c r="I16" s="338" t="s">
        <v>30</v>
      </c>
      <c r="J16" s="338"/>
      <c r="K16" s="338" t="s">
        <v>82</v>
      </c>
      <c r="L16" s="443"/>
      <c r="M16" s="129"/>
      <c r="O16" s="197"/>
      <c r="P16" s="197"/>
      <c r="Q16" s="197"/>
      <c r="R16" s="197"/>
    </row>
    <row r="17" spans="2:18" ht="14.45" customHeight="1" x14ac:dyDescent="0.2">
      <c r="B17" s="458" t="s">
        <v>20</v>
      </c>
      <c r="C17" s="338" t="s">
        <v>21</v>
      </c>
      <c r="D17" s="338"/>
      <c r="E17" s="459"/>
      <c r="F17" s="459"/>
      <c r="G17" s="460">
        <f>E17</f>
        <v>0</v>
      </c>
      <c r="H17" s="460"/>
      <c r="I17" s="459"/>
      <c r="J17" s="459"/>
      <c r="K17" s="460">
        <f>I17</f>
        <v>0</v>
      </c>
      <c r="L17" s="461"/>
      <c r="O17" s="198"/>
      <c r="P17" s="198"/>
      <c r="Q17" s="198"/>
      <c r="R17" s="198"/>
    </row>
    <row r="18" spans="2:18" x14ac:dyDescent="0.2">
      <c r="B18" s="458"/>
      <c r="C18" s="338" t="s">
        <v>22</v>
      </c>
      <c r="D18" s="338"/>
      <c r="E18" s="459"/>
      <c r="F18" s="459"/>
      <c r="G18" s="460">
        <f>G17+E18</f>
        <v>0</v>
      </c>
      <c r="H18" s="460"/>
      <c r="I18" s="459"/>
      <c r="J18" s="459"/>
      <c r="K18" s="460">
        <f>K17+I18</f>
        <v>0</v>
      </c>
      <c r="L18" s="461"/>
      <c r="O18" s="198"/>
      <c r="P18" s="198"/>
      <c r="Q18" s="198"/>
      <c r="R18" s="198"/>
    </row>
    <row r="19" spans="2:18" x14ac:dyDescent="0.2">
      <c r="B19" s="458"/>
      <c r="C19" s="338" t="s">
        <v>23</v>
      </c>
      <c r="D19" s="338"/>
      <c r="E19" s="459"/>
      <c r="F19" s="459"/>
      <c r="G19" s="460">
        <f>G18+E19</f>
        <v>0</v>
      </c>
      <c r="H19" s="460"/>
      <c r="I19" s="459"/>
      <c r="J19" s="459"/>
      <c r="K19" s="460">
        <f t="shared" ref="K19:K32" si="0">K18+I19</f>
        <v>0</v>
      </c>
      <c r="L19" s="461"/>
      <c r="O19" s="198"/>
      <c r="P19" s="198"/>
      <c r="Q19" s="198"/>
      <c r="R19" s="198"/>
    </row>
    <row r="20" spans="2:18" x14ac:dyDescent="0.2">
      <c r="B20" s="458"/>
      <c r="C20" s="338" t="s">
        <v>24</v>
      </c>
      <c r="D20" s="338"/>
      <c r="E20" s="459"/>
      <c r="F20" s="459"/>
      <c r="G20" s="460">
        <f>G19+E20</f>
        <v>0</v>
      </c>
      <c r="H20" s="460"/>
      <c r="I20" s="459"/>
      <c r="J20" s="459"/>
      <c r="K20" s="460">
        <f t="shared" si="0"/>
        <v>0</v>
      </c>
      <c r="L20" s="461"/>
      <c r="O20" s="198"/>
      <c r="P20" s="198"/>
      <c r="Q20" s="198"/>
      <c r="R20" s="198"/>
    </row>
    <row r="21" spans="2:18" x14ac:dyDescent="0.2">
      <c r="B21" s="458" t="s">
        <v>27</v>
      </c>
      <c r="C21" s="338" t="s">
        <v>21</v>
      </c>
      <c r="D21" s="338"/>
      <c r="E21" s="459"/>
      <c r="F21" s="459"/>
      <c r="G21" s="460">
        <f t="shared" ref="G21:G32" si="1">G20+E21</f>
        <v>0</v>
      </c>
      <c r="H21" s="460"/>
      <c r="I21" s="459">
        <v>0</v>
      </c>
      <c r="J21" s="459"/>
      <c r="K21" s="460">
        <f t="shared" si="0"/>
        <v>0</v>
      </c>
      <c r="L21" s="461"/>
      <c r="O21" s="198"/>
      <c r="P21" s="198"/>
      <c r="Q21" s="198"/>
      <c r="R21" s="198"/>
    </row>
    <row r="22" spans="2:18" x14ac:dyDescent="0.2">
      <c r="B22" s="458"/>
      <c r="C22" s="338" t="s">
        <v>22</v>
      </c>
      <c r="D22" s="338"/>
      <c r="E22" s="459"/>
      <c r="F22" s="459"/>
      <c r="G22" s="460">
        <f t="shared" si="1"/>
        <v>0</v>
      </c>
      <c r="H22" s="460"/>
      <c r="I22" s="459"/>
      <c r="J22" s="459"/>
      <c r="K22" s="460">
        <f t="shared" si="0"/>
        <v>0</v>
      </c>
      <c r="L22" s="461"/>
    </row>
    <row r="23" spans="2:18" x14ac:dyDescent="0.2">
      <c r="B23" s="458"/>
      <c r="C23" s="338" t="s">
        <v>23</v>
      </c>
      <c r="D23" s="338"/>
      <c r="E23" s="459"/>
      <c r="F23" s="459"/>
      <c r="G23" s="460">
        <f t="shared" si="1"/>
        <v>0</v>
      </c>
      <c r="H23" s="460"/>
      <c r="I23" s="459"/>
      <c r="J23" s="459"/>
      <c r="K23" s="460">
        <f t="shared" si="0"/>
        <v>0</v>
      </c>
      <c r="L23" s="461"/>
    </row>
    <row r="24" spans="2:18" x14ac:dyDescent="0.2">
      <c r="B24" s="458"/>
      <c r="C24" s="338" t="s">
        <v>24</v>
      </c>
      <c r="D24" s="338"/>
      <c r="E24" s="459"/>
      <c r="F24" s="459"/>
      <c r="G24" s="460">
        <f t="shared" si="1"/>
        <v>0</v>
      </c>
      <c r="H24" s="460"/>
      <c r="I24" s="459"/>
      <c r="J24" s="459"/>
      <c r="K24" s="460">
        <f t="shared" si="0"/>
        <v>0</v>
      </c>
      <c r="L24" s="461"/>
    </row>
    <row r="25" spans="2:18" x14ac:dyDescent="0.2">
      <c r="B25" s="458" t="s">
        <v>26</v>
      </c>
      <c r="C25" s="338" t="s">
        <v>21</v>
      </c>
      <c r="D25" s="338"/>
      <c r="E25" s="459"/>
      <c r="F25" s="459"/>
      <c r="G25" s="460">
        <f t="shared" si="1"/>
        <v>0</v>
      </c>
      <c r="H25" s="460"/>
      <c r="I25" s="459"/>
      <c r="J25" s="459"/>
      <c r="K25" s="460">
        <f t="shared" si="0"/>
        <v>0</v>
      </c>
      <c r="L25" s="461"/>
    </row>
    <row r="26" spans="2:18" x14ac:dyDescent="0.2">
      <c r="B26" s="458"/>
      <c r="C26" s="338" t="s">
        <v>22</v>
      </c>
      <c r="D26" s="338"/>
      <c r="E26" s="459"/>
      <c r="F26" s="459"/>
      <c r="G26" s="460">
        <f t="shared" si="1"/>
        <v>0</v>
      </c>
      <c r="H26" s="460"/>
      <c r="I26" s="459"/>
      <c r="J26" s="459"/>
      <c r="K26" s="460">
        <f t="shared" si="0"/>
        <v>0</v>
      </c>
      <c r="L26" s="461"/>
    </row>
    <row r="27" spans="2:18" x14ac:dyDescent="0.2">
      <c r="B27" s="458"/>
      <c r="C27" s="338" t="s">
        <v>23</v>
      </c>
      <c r="D27" s="338"/>
      <c r="E27" s="459"/>
      <c r="F27" s="459"/>
      <c r="G27" s="460">
        <f t="shared" si="1"/>
        <v>0</v>
      </c>
      <c r="H27" s="460"/>
      <c r="I27" s="459"/>
      <c r="J27" s="459"/>
      <c r="K27" s="460">
        <f t="shared" si="0"/>
        <v>0</v>
      </c>
      <c r="L27" s="461"/>
    </row>
    <row r="28" spans="2:18" x14ac:dyDescent="0.2">
      <c r="B28" s="458"/>
      <c r="C28" s="338" t="s">
        <v>24</v>
      </c>
      <c r="D28" s="338"/>
      <c r="E28" s="459"/>
      <c r="F28" s="459"/>
      <c r="G28" s="460">
        <f t="shared" si="1"/>
        <v>0</v>
      </c>
      <c r="H28" s="460"/>
      <c r="I28" s="459"/>
      <c r="J28" s="459"/>
      <c r="K28" s="460">
        <f t="shared" si="0"/>
        <v>0</v>
      </c>
      <c r="L28" s="461"/>
    </row>
    <row r="29" spans="2:18" x14ac:dyDescent="0.2">
      <c r="B29" s="458" t="s">
        <v>25</v>
      </c>
      <c r="C29" s="338" t="s">
        <v>21</v>
      </c>
      <c r="D29" s="338"/>
      <c r="E29" s="459"/>
      <c r="F29" s="459"/>
      <c r="G29" s="460">
        <f t="shared" si="1"/>
        <v>0</v>
      </c>
      <c r="H29" s="460"/>
      <c r="I29" s="459"/>
      <c r="J29" s="459"/>
      <c r="K29" s="460">
        <f t="shared" si="0"/>
        <v>0</v>
      </c>
      <c r="L29" s="461"/>
    </row>
    <row r="30" spans="2:18" x14ac:dyDescent="0.2">
      <c r="B30" s="458"/>
      <c r="C30" s="338" t="s">
        <v>22</v>
      </c>
      <c r="D30" s="338"/>
      <c r="E30" s="459"/>
      <c r="F30" s="459"/>
      <c r="G30" s="460">
        <f t="shared" si="1"/>
        <v>0</v>
      </c>
      <c r="H30" s="460"/>
      <c r="I30" s="459"/>
      <c r="J30" s="459"/>
      <c r="K30" s="460">
        <f t="shared" si="0"/>
        <v>0</v>
      </c>
      <c r="L30" s="461"/>
    </row>
    <row r="31" spans="2:18" x14ac:dyDescent="0.2">
      <c r="B31" s="458"/>
      <c r="C31" s="338" t="s">
        <v>23</v>
      </c>
      <c r="D31" s="338"/>
      <c r="E31" s="459"/>
      <c r="F31" s="459"/>
      <c r="G31" s="460">
        <f t="shared" si="1"/>
        <v>0</v>
      </c>
      <c r="H31" s="460"/>
      <c r="I31" s="459"/>
      <c r="J31" s="459"/>
      <c r="K31" s="460">
        <f t="shared" si="0"/>
        <v>0</v>
      </c>
      <c r="L31" s="461"/>
    </row>
    <row r="32" spans="2:18" x14ac:dyDescent="0.2">
      <c r="B32" s="458"/>
      <c r="C32" s="338" t="s">
        <v>24</v>
      </c>
      <c r="D32" s="338"/>
      <c r="E32" s="459"/>
      <c r="F32" s="459"/>
      <c r="G32" s="460">
        <f t="shared" si="1"/>
        <v>0</v>
      </c>
      <c r="H32" s="460"/>
      <c r="I32" s="459"/>
      <c r="J32" s="459"/>
      <c r="K32" s="460">
        <f t="shared" si="0"/>
        <v>0</v>
      </c>
      <c r="L32" s="461"/>
    </row>
    <row r="33" spans="2:12" x14ac:dyDescent="0.2">
      <c r="B33" s="133"/>
      <c r="C33" s="134"/>
      <c r="D33" s="134"/>
      <c r="E33" s="135"/>
      <c r="F33" s="135"/>
      <c r="G33" s="135"/>
      <c r="H33" s="135"/>
      <c r="I33" s="135"/>
      <c r="J33" s="135"/>
      <c r="K33" s="135"/>
      <c r="L33" s="136"/>
    </row>
    <row r="34" spans="2:12" x14ac:dyDescent="0.2">
      <c r="B34" s="133"/>
      <c r="C34" s="134"/>
      <c r="D34" s="134"/>
      <c r="E34" s="135"/>
      <c r="F34" s="135"/>
      <c r="G34" s="135"/>
      <c r="H34" s="135"/>
      <c r="I34" s="135"/>
      <c r="J34" s="135"/>
      <c r="K34" s="135"/>
      <c r="L34" s="136"/>
    </row>
    <row r="35" spans="2:12" x14ac:dyDescent="0.2">
      <c r="B35" s="133"/>
      <c r="C35" s="134"/>
      <c r="D35" s="134"/>
      <c r="E35" s="135"/>
      <c r="F35" s="135"/>
      <c r="G35" s="135"/>
      <c r="H35" s="135"/>
      <c r="I35" s="135"/>
      <c r="J35" s="135"/>
      <c r="K35" s="135"/>
      <c r="L35" s="136"/>
    </row>
    <row r="36" spans="2:12" x14ac:dyDescent="0.2">
      <c r="B36" s="137"/>
      <c r="C36" s="138"/>
      <c r="D36" s="138"/>
      <c r="E36" s="138"/>
      <c r="F36" s="138"/>
      <c r="G36" s="138"/>
      <c r="H36" s="138"/>
      <c r="I36" s="139"/>
      <c r="J36" s="139"/>
      <c r="K36" s="139"/>
      <c r="L36" s="140"/>
    </row>
    <row r="37" spans="2:12" x14ac:dyDescent="0.2">
      <c r="B37" s="137"/>
      <c r="C37" s="138"/>
      <c r="D37" s="138"/>
      <c r="E37" s="138"/>
      <c r="F37" s="138"/>
      <c r="G37" s="138"/>
      <c r="H37" s="138"/>
      <c r="I37" s="139"/>
      <c r="J37" s="139"/>
      <c r="K37" s="139"/>
      <c r="L37" s="140"/>
    </row>
    <row r="38" spans="2:12" x14ac:dyDescent="0.2">
      <c r="B38" s="137"/>
      <c r="C38" s="138"/>
      <c r="D38" s="138"/>
      <c r="E38" s="138"/>
      <c r="F38" s="138"/>
      <c r="G38" s="138"/>
      <c r="H38" s="138"/>
      <c r="I38" s="139"/>
      <c r="J38" s="139"/>
      <c r="K38" s="139"/>
      <c r="L38" s="140"/>
    </row>
    <row r="39" spans="2:12" x14ac:dyDescent="0.2">
      <c r="B39" s="137"/>
      <c r="C39" s="138"/>
      <c r="D39" s="138"/>
      <c r="E39" s="138"/>
      <c r="F39" s="138"/>
      <c r="G39" s="138"/>
      <c r="H39" s="138"/>
      <c r="I39" s="139"/>
      <c r="J39" s="139"/>
      <c r="K39" s="139"/>
      <c r="L39" s="140"/>
    </row>
    <row r="40" spans="2:12" x14ac:dyDescent="0.2">
      <c r="B40" s="137"/>
      <c r="C40" s="138"/>
      <c r="D40" s="138"/>
      <c r="E40" s="138"/>
      <c r="F40" s="138"/>
      <c r="G40" s="138"/>
      <c r="H40" s="138"/>
      <c r="I40" s="139"/>
      <c r="J40" s="139"/>
      <c r="K40" s="139"/>
      <c r="L40" s="140"/>
    </row>
    <row r="41" spans="2:12" x14ac:dyDescent="0.2">
      <c r="B41" s="137"/>
      <c r="C41" s="138"/>
      <c r="D41" s="138"/>
      <c r="E41" s="138"/>
      <c r="F41" s="138"/>
      <c r="G41" s="138"/>
      <c r="H41" s="138"/>
      <c r="I41" s="139"/>
      <c r="J41" s="139"/>
      <c r="K41" s="139"/>
      <c r="L41" s="140"/>
    </row>
    <row r="42" spans="2:12" x14ac:dyDescent="0.2">
      <c r="B42" s="137"/>
      <c r="C42" s="138"/>
      <c r="D42" s="138"/>
      <c r="E42" s="138"/>
      <c r="F42" s="138"/>
      <c r="G42" s="138"/>
      <c r="H42" s="138"/>
      <c r="I42" s="139"/>
      <c r="J42" s="139"/>
      <c r="K42" s="139"/>
      <c r="L42" s="140"/>
    </row>
    <row r="43" spans="2:12" x14ac:dyDescent="0.2">
      <c r="B43" s="137"/>
      <c r="C43" s="138"/>
      <c r="D43" s="138"/>
      <c r="E43" s="138"/>
      <c r="F43" s="138"/>
      <c r="G43" s="138"/>
      <c r="H43" s="138"/>
      <c r="I43" s="139"/>
      <c r="J43" s="139"/>
      <c r="K43" s="139"/>
      <c r="L43" s="140"/>
    </row>
    <row r="44" spans="2:12" x14ac:dyDescent="0.2">
      <c r="B44" s="137"/>
      <c r="C44" s="138"/>
      <c r="D44" s="138"/>
      <c r="E44" s="138"/>
      <c r="F44" s="138"/>
      <c r="G44" s="138"/>
      <c r="H44" s="138"/>
      <c r="I44" s="139"/>
      <c r="J44" s="139"/>
      <c r="K44" s="139"/>
      <c r="L44" s="140"/>
    </row>
    <row r="45" spans="2:12" x14ac:dyDescent="0.2">
      <c r="B45" s="137"/>
      <c r="C45" s="138"/>
      <c r="D45" s="138"/>
      <c r="E45" s="138"/>
      <c r="F45" s="138"/>
      <c r="G45" s="138"/>
      <c r="H45" s="138"/>
      <c r="I45" s="139"/>
      <c r="J45" s="139"/>
      <c r="K45" s="139"/>
      <c r="L45" s="140"/>
    </row>
    <row r="46" spans="2:12" x14ac:dyDescent="0.2">
      <c r="B46" s="137"/>
      <c r="C46" s="138"/>
      <c r="D46" s="138"/>
      <c r="E46" s="138"/>
      <c r="F46" s="138"/>
      <c r="G46" s="138"/>
      <c r="H46" s="138"/>
      <c r="I46" s="139"/>
      <c r="J46" s="139"/>
      <c r="K46" s="139"/>
      <c r="L46" s="140"/>
    </row>
    <row r="47" spans="2:12" x14ac:dyDescent="0.2">
      <c r="B47" s="137"/>
      <c r="C47" s="138"/>
      <c r="D47" s="138"/>
      <c r="E47" s="138"/>
      <c r="F47" s="138"/>
      <c r="G47" s="138"/>
      <c r="H47" s="138"/>
      <c r="I47" s="139"/>
      <c r="J47" s="139"/>
      <c r="K47" s="139"/>
      <c r="L47" s="140"/>
    </row>
    <row r="48" spans="2:12" x14ac:dyDescent="0.2">
      <c r="B48" s="137"/>
      <c r="C48" s="138"/>
      <c r="D48" s="138"/>
      <c r="E48" s="138"/>
      <c r="F48" s="138"/>
      <c r="G48" s="138"/>
      <c r="H48" s="138"/>
      <c r="I48" s="139"/>
      <c r="J48" s="139"/>
      <c r="K48" s="139"/>
      <c r="L48" s="140"/>
    </row>
    <row r="49" spans="1:14" x14ac:dyDescent="0.2">
      <c r="B49" s="137"/>
      <c r="C49" s="138"/>
      <c r="D49" s="138"/>
      <c r="E49" s="138"/>
      <c r="F49" s="138"/>
      <c r="G49" s="138"/>
      <c r="H49" s="138"/>
      <c r="I49" s="139"/>
      <c r="J49" s="139"/>
      <c r="K49" s="139"/>
      <c r="L49" s="140"/>
    </row>
    <row r="50" spans="1:14" x14ac:dyDescent="0.2">
      <c r="B50" s="137"/>
      <c r="C50" s="138"/>
      <c r="D50" s="138"/>
      <c r="E50" s="138"/>
      <c r="F50" s="138"/>
      <c r="G50" s="138"/>
      <c r="H50" s="138"/>
      <c r="I50" s="139"/>
      <c r="J50" s="139"/>
      <c r="K50" s="139"/>
      <c r="L50" s="140"/>
    </row>
    <row r="51" spans="1:14" x14ac:dyDescent="0.2">
      <c r="B51" s="137"/>
      <c r="C51" s="138"/>
      <c r="D51" s="138"/>
      <c r="E51" s="138"/>
      <c r="F51" s="138"/>
      <c r="G51" s="138"/>
      <c r="H51" s="138"/>
      <c r="I51" s="139"/>
      <c r="J51" s="139"/>
      <c r="K51" s="139"/>
      <c r="L51" s="140"/>
    </row>
    <row r="52" spans="1:14" x14ac:dyDescent="0.2">
      <c r="B52" s="137"/>
      <c r="C52" s="138"/>
      <c r="D52" s="138"/>
      <c r="E52" s="138"/>
      <c r="F52" s="138"/>
      <c r="G52" s="138"/>
      <c r="H52" s="138"/>
      <c r="I52" s="139"/>
      <c r="J52" s="139"/>
      <c r="K52" s="139"/>
      <c r="L52" s="140"/>
    </row>
    <row r="53" spans="1:14" x14ac:dyDescent="0.2">
      <c r="B53" s="137"/>
      <c r="C53" s="138"/>
      <c r="D53" s="138"/>
      <c r="E53" s="138"/>
      <c r="F53" s="138"/>
      <c r="G53" s="138"/>
      <c r="H53" s="138"/>
      <c r="I53" s="139"/>
      <c r="J53" s="139"/>
      <c r="K53" s="139"/>
      <c r="L53" s="140"/>
    </row>
    <row r="54" spans="1:14" x14ac:dyDescent="0.2">
      <c r="B54" s="137"/>
      <c r="C54" s="138"/>
      <c r="D54" s="138"/>
      <c r="E54" s="138"/>
      <c r="F54" s="138"/>
      <c r="G54" s="138"/>
      <c r="H54" s="138"/>
      <c r="I54" s="139"/>
      <c r="J54" s="139"/>
      <c r="K54" s="139"/>
      <c r="L54" s="140"/>
    </row>
    <row r="55" spans="1:14" x14ac:dyDescent="0.2">
      <c r="B55" s="137"/>
      <c r="C55" s="138"/>
      <c r="D55" s="138"/>
      <c r="E55" s="138"/>
      <c r="F55" s="138"/>
      <c r="G55" s="138"/>
      <c r="H55" s="138"/>
      <c r="I55" s="139"/>
      <c r="J55" s="139"/>
      <c r="K55" s="139"/>
      <c r="L55" s="140"/>
    </row>
    <row r="56" spans="1:14" x14ac:dyDescent="0.2">
      <c r="B56" s="137"/>
      <c r="C56" s="138"/>
      <c r="D56" s="138"/>
      <c r="E56" s="138"/>
      <c r="F56" s="138"/>
      <c r="G56" s="138"/>
      <c r="H56" s="138"/>
      <c r="I56" s="139"/>
      <c r="J56" s="139"/>
      <c r="K56" s="139"/>
      <c r="L56" s="140"/>
    </row>
    <row r="57" spans="1:14" x14ac:dyDescent="0.2">
      <c r="B57" s="137"/>
      <c r="C57" s="138"/>
      <c r="D57" s="138"/>
      <c r="E57" s="138"/>
      <c r="F57" s="138"/>
      <c r="G57" s="138"/>
      <c r="H57" s="138"/>
      <c r="I57" s="139"/>
      <c r="J57" s="139"/>
      <c r="K57" s="139"/>
      <c r="L57" s="140"/>
    </row>
    <row r="58" spans="1:14" s="119" customFormat="1" ht="13.5" thickBot="1" x14ac:dyDescent="0.25">
      <c r="B58" s="142"/>
      <c r="C58" s="143"/>
      <c r="D58" s="143"/>
      <c r="E58" s="143"/>
      <c r="F58" s="143"/>
      <c r="G58" s="143"/>
      <c r="H58" s="143"/>
      <c r="I58" s="143"/>
      <c r="J58" s="143"/>
      <c r="K58" s="143"/>
      <c r="L58" s="144"/>
      <c r="M58" s="120"/>
      <c r="N58" s="120"/>
    </row>
    <row r="59" spans="1:14" ht="6.75" customHeight="1" thickBot="1" x14ac:dyDescent="0.25">
      <c r="B59" s="145"/>
      <c r="C59" s="146"/>
      <c r="D59" s="146"/>
      <c r="E59" s="146"/>
      <c r="F59" s="146"/>
      <c r="G59" s="146"/>
      <c r="H59" s="146"/>
      <c r="I59" s="146"/>
      <c r="J59" s="146"/>
      <c r="K59" s="146"/>
      <c r="L59" s="147"/>
    </row>
    <row r="60" spans="1:14" s="141" customFormat="1" x14ac:dyDescent="0.2">
      <c r="A60" s="148"/>
      <c r="B60" s="149" t="s">
        <v>2</v>
      </c>
      <c r="C60" s="471" t="s">
        <v>3</v>
      </c>
      <c r="D60" s="471"/>
      <c r="E60" s="471"/>
      <c r="F60" s="471"/>
      <c r="G60" s="471"/>
      <c r="H60" s="471"/>
      <c r="I60" s="471"/>
      <c r="J60" s="150" t="s">
        <v>34</v>
      </c>
      <c r="K60" s="150" t="s">
        <v>35</v>
      </c>
      <c r="L60" s="151" t="s">
        <v>6</v>
      </c>
      <c r="M60" s="152"/>
      <c r="N60" s="153"/>
    </row>
    <row r="61" spans="1:14" ht="191.25" x14ac:dyDescent="0.2">
      <c r="B61" s="24"/>
      <c r="C61" s="472"/>
      <c r="D61" s="472"/>
      <c r="E61" s="472"/>
      <c r="F61" s="472"/>
      <c r="G61" s="472"/>
      <c r="H61" s="472"/>
      <c r="I61" s="472"/>
      <c r="J61" s="25" t="s">
        <v>149</v>
      </c>
      <c r="K61" s="25" t="s">
        <v>150</v>
      </c>
      <c r="L61" s="26">
        <v>44907</v>
      </c>
      <c r="N61" s="174" t="s">
        <v>143</v>
      </c>
    </row>
    <row r="62" spans="1:14" x14ac:dyDescent="0.2">
      <c r="B62" s="24"/>
      <c r="C62" s="472"/>
      <c r="D62" s="472"/>
      <c r="E62" s="472"/>
      <c r="F62" s="472"/>
      <c r="G62" s="472"/>
      <c r="H62" s="472"/>
      <c r="I62" s="472"/>
      <c r="J62" s="25"/>
      <c r="K62" s="25"/>
      <c r="L62" s="26"/>
    </row>
    <row r="63" spans="1:14" ht="6.75" customHeight="1" thickBot="1" x14ac:dyDescent="0.25">
      <c r="B63" s="468"/>
      <c r="C63" s="469"/>
      <c r="D63" s="469"/>
      <c r="E63" s="469"/>
      <c r="F63" s="469"/>
      <c r="G63" s="469"/>
      <c r="H63" s="469"/>
      <c r="I63" s="469"/>
      <c r="J63" s="469"/>
      <c r="K63" s="469"/>
      <c r="L63" s="470"/>
    </row>
    <row r="64" spans="1:14" x14ac:dyDescent="0.2">
      <c r="B64" s="154" t="s">
        <v>36</v>
      </c>
      <c r="C64" s="125"/>
      <c r="D64" s="125"/>
      <c r="E64" s="125"/>
      <c r="F64" s="125"/>
      <c r="G64" s="125"/>
      <c r="H64" s="125"/>
      <c r="I64" s="125"/>
      <c r="J64" s="125"/>
      <c r="K64" s="125"/>
      <c r="L64" s="126"/>
    </row>
    <row r="65" spans="2:12" x14ac:dyDescent="0.2">
      <c r="B65" s="462" t="s">
        <v>66</v>
      </c>
      <c r="C65" s="463"/>
      <c r="D65" s="463"/>
      <c r="E65" s="463"/>
      <c r="F65" s="463"/>
      <c r="G65" s="463"/>
      <c r="H65" s="463"/>
      <c r="I65" s="463"/>
      <c r="J65" s="463"/>
      <c r="K65" s="463"/>
      <c r="L65" s="464"/>
    </row>
    <row r="66" spans="2:12" x14ac:dyDescent="0.2">
      <c r="B66" s="462"/>
      <c r="C66" s="463"/>
      <c r="D66" s="463"/>
      <c r="E66" s="463"/>
      <c r="F66" s="463"/>
      <c r="G66" s="463"/>
      <c r="H66" s="463"/>
      <c r="I66" s="463"/>
      <c r="J66" s="463"/>
      <c r="K66" s="463"/>
      <c r="L66" s="464"/>
    </row>
    <row r="67" spans="2:12" x14ac:dyDescent="0.2">
      <c r="B67" s="462"/>
      <c r="C67" s="463"/>
      <c r="D67" s="463"/>
      <c r="E67" s="463"/>
      <c r="F67" s="463"/>
      <c r="G67" s="463"/>
      <c r="H67" s="463"/>
      <c r="I67" s="463"/>
      <c r="J67" s="463"/>
      <c r="K67" s="463"/>
      <c r="L67" s="464"/>
    </row>
    <row r="68" spans="2:12" x14ac:dyDescent="0.2">
      <c r="B68" s="462"/>
      <c r="C68" s="463"/>
      <c r="D68" s="463"/>
      <c r="E68" s="463"/>
      <c r="F68" s="463"/>
      <c r="G68" s="463"/>
      <c r="H68" s="463"/>
      <c r="I68" s="463"/>
      <c r="J68" s="463"/>
      <c r="K68" s="463"/>
      <c r="L68" s="464"/>
    </row>
    <row r="69" spans="2:12" ht="13.5" thickBot="1" x14ac:dyDescent="0.25">
      <c r="B69" s="465"/>
      <c r="C69" s="466"/>
      <c r="D69" s="466"/>
      <c r="E69" s="466"/>
      <c r="F69" s="466"/>
      <c r="G69" s="466"/>
      <c r="H69" s="466"/>
      <c r="I69" s="466"/>
      <c r="J69" s="466"/>
      <c r="K69" s="466"/>
      <c r="L69" s="467"/>
    </row>
  </sheetData>
  <sheetProtection algorithmName="SHA-512" hashValue="W6iy9uD0WnB3w8D83erNMvsVoyHYkSnQOBYxi2t/8nVIinq7u2HnA9V1bBNfjCVcHjc+79Xx7BoCk039e/AUsQ==" saltValue="x4n93N4ZYcD9sLNDlRApdw==" spinCount="100000" sheet="1" selectLockedCells="1"/>
  <mergeCells count="111">
    <mergeCell ref="B25:B28"/>
    <mergeCell ref="C25:D25"/>
    <mergeCell ref="E25:F25"/>
    <mergeCell ref="G25:H25"/>
    <mergeCell ref="I25:J25"/>
    <mergeCell ref="K29:L29"/>
    <mergeCell ref="C30:D30"/>
    <mergeCell ref="E30:F30"/>
    <mergeCell ref="G30:H30"/>
    <mergeCell ref="I30:J30"/>
    <mergeCell ref="K30:L30"/>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G29:H29"/>
    <mergeCell ref="I29:J29"/>
    <mergeCell ref="C24:D24"/>
    <mergeCell ref="E24:F24"/>
    <mergeCell ref="G24:H24"/>
    <mergeCell ref="I24:J24"/>
    <mergeCell ref="K24:L24"/>
    <mergeCell ref="C28:D28"/>
    <mergeCell ref="K25:L25"/>
    <mergeCell ref="K26:L26"/>
    <mergeCell ref="C27:D27"/>
    <mergeCell ref="E27:F27"/>
    <mergeCell ref="G27:H27"/>
    <mergeCell ref="I27:J27"/>
    <mergeCell ref="K27:L27"/>
    <mergeCell ref="C26:D26"/>
    <mergeCell ref="E26:F26"/>
    <mergeCell ref="G26:H26"/>
    <mergeCell ref="I26:J26"/>
    <mergeCell ref="E28:F28"/>
    <mergeCell ref="G28:H28"/>
    <mergeCell ref="I28:J28"/>
    <mergeCell ref="K28:L28"/>
    <mergeCell ref="G22:H22"/>
    <mergeCell ref="I22:J22"/>
    <mergeCell ref="K22:L22"/>
    <mergeCell ref="C20:D20"/>
    <mergeCell ref="E20:F20"/>
    <mergeCell ref="G20:H20"/>
    <mergeCell ref="I20:J20"/>
    <mergeCell ref="K20:L20"/>
    <mergeCell ref="C23:D23"/>
    <mergeCell ref="E23:F23"/>
    <mergeCell ref="G23:H23"/>
    <mergeCell ref="I23:J23"/>
    <mergeCell ref="K23:L23"/>
    <mergeCell ref="B21:B24"/>
    <mergeCell ref="C21:D21"/>
    <mergeCell ref="E21:F21"/>
    <mergeCell ref="G21:H21"/>
    <mergeCell ref="I21:J21"/>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K21:L21"/>
    <mergeCell ref="C22:D22"/>
    <mergeCell ref="E22:F22"/>
    <mergeCell ref="B3:L5"/>
    <mergeCell ref="B6:D6"/>
    <mergeCell ref="B10:D10"/>
    <mergeCell ref="B12:D12"/>
    <mergeCell ref="E10:L10"/>
    <mergeCell ref="E6:L6"/>
    <mergeCell ref="E12:H12"/>
    <mergeCell ref="I12:L12"/>
    <mergeCell ref="B11:L11"/>
    <mergeCell ref="B8:D8"/>
    <mergeCell ref="E8:L8"/>
    <mergeCell ref="O6:R6"/>
    <mergeCell ref="O8:R8"/>
    <mergeCell ref="O10:R10"/>
    <mergeCell ref="E15:H15"/>
    <mergeCell ref="I15:L15"/>
    <mergeCell ref="C16:D16"/>
    <mergeCell ref="E16:F16"/>
    <mergeCell ref="G16:H16"/>
    <mergeCell ref="I16:J16"/>
    <mergeCell ref="K16:L16"/>
    <mergeCell ref="B13:L13"/>
  </mergeCells>
  <dataValidations count="1">
    <dataValidation type="list" allowBlank="1" showInputMessage="1" showErrorMessage="1" sqref="E15:H15">
      <formula1>#REF!</formula1>
    </dataValidation>
  </dataValidations>
  <printOptions horizontalCentered="1" verticalCentered="1"/>
  <pageMargins left="0" right="0" top="0" bottom="0" header="0" footer="0"/>
  <pageSetup paperSize="8" scale="6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zoomScaleSheetLayoutView="100" workbookViewId="0">
      <selection activeCell="E12" sqref="E12:E13"/>
    </sheetView>
  </sheetViews>
  <sheetFormatPr defaultColWidth="9.140625" defaultRowHeight="14.25" x14ac:dyDescent="0.2"/>
  <cols>
    <col min="1" max="1" width="2.28515625" style="155" customWidth="1"/>
    <col min="2" max="2" width="5.7109375" style="168" customWidth="1"/>
    <col min="3" max="4" width="23.42578125" style="168" customWidth="1"/>
    <col min="5" max="6" width="22.7109375" style="168" customWidth="1"/>
    <col min="7" max="7" width="19.85546875" style="168" customWidth="1"/>
    <col min="8" max="8" width="13.5703125" style="168" customWidth="1"/>
    <col min="9" max="9" width="2.28515625" style="156" customWidth="1"/>
    <col min="10" max="10" width="2.5703125" style="168" customWidth="1"/>
    <col min="11" max="16384" width="9.140625" style="169"/>
  </cols>
  <sheetData>
    <row r="1" spans="1:10" s="155" customFormat="1" x14ac:dyDescent="0.2">
      <c r="B1" s="156"/>
      <c r="C1" s="156"/>
      <c r="D1" s="156"/>
      <c r="E1" s="156"/>
      <c r="F1" s="156"/>
      <c r="G1" s="156"/>
      <c r="H1" s="156"/>
      <c r="I1" s="156"/>
      <c r="J1" s="156"/>
    </row>
    <row r="2" spans="1:10" s="157" customFormat="1" ht="32.25" customHeight="1" x14ac:dyDescent="0.25"/>
    <row r="3" spans="1:10" s="158" customFormat="1" ht="15.75" customHeight="1" x14ac:dyDescent="0.25">
      <c r="B3" s="273" t="s">
        <v>76</v>
      </c>
      <c r="C3" s="273"/>
      <c r="D3" s="273"/>
      <c r="E3" s="273"/>
      <c r="F3" s="273"/>
      <c r="G3" s="273"/>
      <c r="H3" s="273"/>
    </row>
    <row r="4" spans="1:10" s="157" customFormat="1" x14ac:dyDescent="0.25">
      <c r="B4" s="273"/>
      <c r="C4" s="273"/>
      <c r="D4" s="273"/>
      <c r="E4" s="273"/>
      <c r="F4" s="273"/>
      <c r="G4" s="273"/>
      <c r="H4" s="273"/>
    </row>
    <row r="5" spans="1:10" s="157" customFormat="1" x14ac:dyDescent="0.25">
      <c r="B5" s="273"/>
      <c r="C5" s="273"/>
      <c r="D5" s="273"/>
      <c r="E5" s="273"/>
      <c r="F5" s="273"/>
      <c r="G5" s="273"/>
      <c r="H5" s="273"/>
    </row>
    <row r="6" spans="1:10" s="157" customFormat="1" ht="15" thickBot="1" x14ac:dyDescent="0.3">
      <c r="B6" s="273"/>
      <c r="C6" s="273"/>
      <c r="D6" s="273"/>
      <c r="E6" s="273"/>
      <c r="F6" s="273"/>
      <c r="G6" s="273"/>
      <c r="H6" s="273"/>
    </row>
    <row r="7" spans="1:10" s="36" customFormat="1" ht="12.75" x14ac:dyDescent="0.25">
      <c r="B7" s="490" t="s">
        <v>7</v>
      </c>
      <c r="C7" s="491"/>
      <c r="D7" s="492">
        <f>'Cost Estimate'!E8</f>
        <v>0</v>
      </c>
      <c r="E7" s="492"/>
      <c r="F7" s="492"/>
      <c r="G7" s="492"/>
      <c r="H7" s="493"/>
    </row>
    <row r="8" spans="1:10" s="36" customFormat="1" ht="6.75" customHeight="1" x14ac:dyDescent="0.25">
      <c r="B8" s="112"/>
      <c r="H8" s="181"/>
    </row>
    <row r="9" spans="1:10" s="36" customFormat="1" ht="12.75" x14ac:dyDescent="0.25">
      <c r="B9" s="494" t="s">
        <v>74</v>
      </c>
      <c r="C9" s="282"/>
      <c r="D9" s="456">
        <f>'Cost Estimate'!E10</f>
        <v>0</v>
      </c>
      <c r="E9" s="456"/>
      <c r="F9" s="456"/>
      <c r="G9" s="456"/>
      <c r="H9" s="495"/>
    </row>
    <row r="10" spans="1:10" s="36" customFormat="1" ht="6.75" customHeight="1" thickBot="1" x14ac:dyDescent="0.3">
      <c r="B10" s="182"/>
      <c r="C10" s="42"/>
      <c r="D10" s="42"/>
      <c r="E10" s="42"/>
      <c r="F10" s="42"/>
      <c r="G10" s="42"/>
      <c r="H10" s="183"/>
    </row>
    <row r="11" spans="1:10" s="119" customFormat="1" ht="12.75" x14ac:dyDescent="0.2">
      <c r="B11" s="184" t="s">
        <v>77</v>
      </c>
      <c r="C11" s="159"/>
      <c r="D11" s="159"/>
      <c r="E11" s="159"/>
      <c r="F11" s="159"/>
      <c r="G11" s="159"/>
      <c r="H11" s="185"/>
      <c r="I11" s="120"/>
      <c r="J11" s="120"/>
    </row>
    <row r="12" spans="1:10" s="148" customFormat="1" ht="12.6" customHeight="1" x14ac:dyDescent="0.2">
      <c r="B12" s="478" t="s">
        <v>39</v>
      </c>
      <c r="C12" s="338" t="s">
        <v>40</v>
      </c>
      <c r="D12" s="338"/>
      <c r="E12" s="479" t="s">
        <v>83</v>
      </c>
      <c r="F12" s="338" t="s">
        <v>93</v>
      </c>
      <c r="G12" s="480" t="s">
        <v>44</v>
      </c>
      <c r="H12" s="481"/>
      <c r="I12" s="152"/>
      <c r="J12" s="152"/>
    </row>
    <row r="13" spans="1:10" s="131" customFormat="1" ht="29.45" customHeight="1" x14ac:dyDescent="0.2">
      <c r="A13" s="129"/>
      <c r="B13" s="478"/>
      <c r="C13" s="338"/>
      <c r="D13" s="338"/>
      <c r="E13" s="479"/>
      <c r="F13" s="338"/>
      <c r="G13" s="177" t="s">
        <v>41</v>
      </c>
      <c r="H13" s="186" t="s">
        <v>12</v>
      </c>
      <c r="I13" s="129"/>
    </row>
    <row r="14" spans="1:10" s="128" customFormat="1" ht="15" customHeight="1" x14ac:dyDescent="0.2">
      <c r="A14" s="119"/>
      <c r="B14" s="187">
        <v>1</v>
      </c>
      <c r="C14" s="474" t="s">
        <v>8</v>
      </c>
      <c r="D14" s="474"/>
      <c r="E14" s="178">
        <v>0</v>
      </c>
      <c r="F14" s="160">
        <f>SUM('Cost Estimate'!O44:P44)</f>
        <v>0</v>
      </c>
      <c r="G14" s="161">
        <f t="shared" ref="G14:G21" si="0">F14-E14</f>
        <v>0</v>
      </c>
      <c r="H14" s="188">
        <f t="shared" ref="H14:H21" si="1">IF(E14,G14/E14,0)</f>
        <v>0</v>
      </c>
      <c r="I14" s="120"/>
      <c r="J14" s="132"/>
    </row>
    <row r="15" spans="1:10" s="128" customFormat="1" ht="15" customHeight="1" x14ac:dyDescent="0.2">
      <c r="A15" s="119"/>
      <c r="B15" s="187">
        <v>2</v>
      </c>
      <c r="C15" s="474" t="s">
        <v>45</v>
      </c>
      <c r="D15" s="474"/>
      <c r="E15" s="178">
        <v>0</v>
      </c>
      <c r="F15" s="160">
        <f>SUM('Cost Estimate'!O54:P54)</f>
        <v>0</v>
      </c>
      <c r="G15" s="161">
        <f t="shared" si="0"/>
        <v>0</v>
      </c>
      <c r="H15" s="188">
        <f t="shared" si="1"/>
        <v>0</v>
      </c>
      <c r="I15" s="120"/>
      <c r="J15" s="132"/>
    </row>
    <row r="16" spans="1:10" s="128" customFormat="1" ht="15" customHeight="1" x14ac:dyDescent="0.2">
      <c r="A16" s="119"/>
      <c r="B16" s="187">
        <v>3</v>
      </c>
      <c r="C16" s="474" t="s">
        <v>64</v>
      </c>
      <c r="D16" s="474"/>
      <c r="E16" s="178">
        <v>0</v>
      </c>
      <c r="F16" s="160">
        <v>0</v>
      </c>
      <c r="G16" s="161">
        <f t="shared" si="0"/>
        <v>0</v>
      </c>
      <c r="H16" s="188">
        <f t="shared" si="1"/>
        <v>0</v>
      </c>
      <c r="I16" s="120"/>
      <c r="J16" s="132"/>
    </row>
    <row r="17" spans="1:10" s="128" customFormat="1" ht="15" customHeight="1" x14ac:dyDescent="0.2">
      <c r="A17" s="119"/>
      <c r="B17" s="187">
        <v>4</v>
      </c>
      <c r="C17" s="474" t="s">
        <v>13</v>
      </c>
      <c r="D17" s="474"/>
      <c r="E17" s="178">
        <v>0</v>
      </c>
      <c r="F17" s="160">
        <f>SUM('Cost Estimate'!O61:P61)</f>
        <v>0</v>
      </c>
      <c r="G17" s="161">
        <f t="shared" si="0"/>
        <v>0</v>
      </c>
      <c r="H17" s="188">
        <f t="shared" si="1"/>
        <v>0</v>
      </c>
      <c r="I17" s="120"/>
      <c r="J17" s="132"/>
    </row>
    <row r="18" spans="1:10" s="128" customFormat="1" ht="15" customHeight="1" x14ac:dyDescent="0.2">
      <c r="A18" s="119"/>
      <c r="B18" s="187">
        <v>5</v>
      </c>
      <c r="C18" s="474" t="s">
        <v>18</v>
      </c>
      <c r="D18" s="474"/>
      <c r="E18" s="178">
        <v>0</v>
      </c>
      <c r="F18" s="160">
        <f>SUM('Cost Estimate'!O65:P65)</f>
        <v>0</v>
      </c>
      <c r="G18" s="161">
        <f t="shared" si="0"/>
        <v>0</v>
      </c>
      <c r="H18" s="188">
        <f t="shared" si="1"/>
        <v>0</v>
      </c>
      <c r="I18" s="120"/>
      <c r="J18" s="132"/>
    </row>
    <row r="19" spans="1:10" s="128" customFormat="1" ht="15" customHeight="1" x14ac:dyDescent="0.2">
      <c r="A19" s="119"/>
      <c r="B19" s="187">
        <v>6</v>
      </c>
      <c r="C19" s="474" t="s">
        <v>67</v>
      </c>
      <c r="D19" s="474"/>
      <c r="E19" s="178">
        <v>0</v>
      </c>
      <c r="F19" s="160">
        <f>SUM('Cost Estimate'!O66:P66)</f>
        <v>0</v>
      </c>
      <c r="G19" s="161">
        <f t="shared" si="0"/>
        <v>0</v>
      </c>
      <c r="H19" s="188">
        <f t="shared" si="1"/>
        <v>0</v>
      </c>
      <c r="I19" s="120"/>
      <c r="J19" s="132"/>
    </row>
    <row r="20" spans="1:10" s="128" customFormat="1" ht="15" customHeight="1" x14ac:dyDescent="0.2">
      <c r="A20" s="119"/>
      <c r="B20" s="187">
        <v>7</v>
      </c>
      <c r="C20" s="474" t="s">
        <v>151</v>
      </c>
      <c r="D20" s="474"/>
      <c r="E20" s="178">
        <v>0</v>
      </c>
      <c r="F20" s="160">
        <f>SUM('Cost Estimate'!O67:P67)</f>
        <v>0</v>
      </c>
      <c r="G20" s="161">
        <f t="shared" ref="G20" si="2">F20-E20</f>
        <v>0</v>
      </c>
      <c r="H20" s="188">
        <f t="shared" ref="H20" si="3">IF(E20,G20/E20,0)</f>
        <v>0</v>
      </c>
      <c r="I20" s="120"/>
      <c r="J20" s="132"/>
    </row>
    <row r="21" spans="1:10" s="128" customFormat="1" ht="15" customHeight="1" x14ac:dyDescent="0.2">
      <c r="A21" s="119"/>
      <c r="B21" s="201">
        <v>8</v>
      </c>
      <c r="C21" s="474" t="s">
        <v>63</v>
      </c>
      <c r="D21" s="474"/>
      <c r="E21" s="160">
        <f>SUM(E14:E20)</f>
        <v>0</v>
      </c>
      <c r="F21" s="160">
        <f>SUM('Cost Estimate'!O72:P72)</f>
        <v>0</v>
      </c>
      <c r="G21" s="161">
        <f t="shared" si="0"/>
        <v>0</v>
      </c>
      <c r="H21" s="188">
        <f t="shared" si="1"/>
        <v>0</v>
      </c>
      <c r="I21" s="120"/>
      <c r="J21" s="132"/>
    </row>
    <row r="22" spans="1:10" s="128" customFormat="1" ht="15" customHeight="1" x14ac:dyDescent="0.2">
      <c r="A22" s="119"/>
      <c r="B22" s="202">
        <v>9</v>
      </c>
      <c r="C22" s="179" t="s">
        <v>144</v>
      </c>
      <c r="D22" s="179"/>
      <c r="E22" s="178">
        <v>0</v>
      </c>
      <c r="F22" s="160">
        <f>SUM('Cost Estimate'!O74:P74)</f>
        <v>0</v>
      </c>
      <c r="G22" s="161">
        <f t="shared" ref="G22:G25" si="4">F22-E22</f>
        <v>0</v>
      </c>
      <c r="H22" s="188">
        <f t="shared" ref="H22:H25" si="5">IF(E22,G22/E22,0)</f>
        <v>0</v>
      </c>
      <c r="I22" s="120"/>
      <c r="J22" s="132"/>
    </row>
    <row r="23" spans="1:10" s="128" customFormat="1" ht="15" customHeight="1" x14ac:dyDescent="0.2">
      <c r="A23" s="119"/>
      <c r="B23" s="202">
        <v>10</v>
      </c>
      <c r="C23" s="179" t="s">
        <v>145</v>
      </c>
      <c r="D23" s="179"/>
      <c r="E23" s="178">
        <v>0</v>
      </c>
      <c r="F23" s="160">
        <f>SUM('Cost Estimate'!O75:P75)</f>
        <v>0</v>
      </c>
      <c r="G23" s="161">
        <f t="shared" si="4"/>
        <v>0</v>
      </c>
      <c r="H23" s="188">
        <f t="shared" si="5"/>
        <v>0</v>
      </c>
      <c r="I23" s="120"/>
      <c r="J23" s="132"/>
    </row>
    <row r="24" spans="1:10" s="128" customFormat="1" ht="15" customHeight="1" x14ac:dyDescent="0.2">
      <c r="A24" s="119"/>
      <c r="B24" s="202">
        <v>11</v>
      </c>
      <c r="C24" s="496" t="s">
        <v>146</v>
      </c>
      <c r="D24" s="497"/>
      <c r="E24" s="178">
        <v>0</v>
      </c>
      <c r="F24" s="160">
        <f>SUM('Cost Estimate'!O76:P77)</f>
        <v>0</v>
      </c>
      <c r="G24" s="161">
        <f t="shared" si="4"/>
        <v>0</v>
      </c>
      <c r="H24" s="188">
        <f t="shared" si="5"/>
        <v>0</v>
      </c>
      <c r="I24" s="120"/>
      <c r="J24" s="132"/>
    </row>
    <row r="25" spans="1:10" s="128" customFormat="1" ht="15" customHeight="1" x14ac:dyDescent="0.2">
      <c r="A25" s="119"/>
      <c r="B25" s="202">
        <v>12</v>
      </c>
      <c r="C25" s="498" t="s">
        <v>148</v>
      </c>
      <c r="D25" s="497"/>
      <c r="E25" s="178">
        <f>SUM(E21:E24)</f>
        <v>0</v>
      </c>
      <c r="F25" s="160">
        <f>SUM(F21:F23)</f>
        <v>0</v>
      </c>
      <c r="G25" s="161">
        <f t="shared" si="4"/>
        <v>0</v>
      </c>
      <c r="H25" s="188">
        <f t="shared" si="5"/>
        <v>0</v>
      </c>
      <c r="I25" s="120"/>
      <c r="J25" s="132"/>
    </row>
    <row r="26" spans="1:10" s="119" customFormat="1" ht="6.75" customHeight="1" thickBot="1" x14ac:dyDescent="0.25">
      <c r="B26" s="189"/>
      <c r="C26" s="328"/>
      <c r="D26" s="328"/>
      <c r="E26" s="162"/>
      <c r="F26" s="162"/>
      <c r="G26" s="162"/>
      <c r="H26" s="190"/>
      <c r="I26" s="120"/>
      <c r="J26" s="120"/>
    </row>
    <row r="27" spans="1:10" s="128" customFormat="1" ht="12.75" x14ac:dyDescent="0.2">
      <c r="A27" s="119"/>
      <c r="B27" s="475" t="s">
        <v>42</v>
      </c>
      <c r="C27" s="476"/>
      <c r="D27" s="476"/>
      <c r="E27" s="476"/>
      <c r="F27" s="476"/>
      <c r="G27" s="476"/>
      <c r="H27" s="477"/>
      <c r="I27" s="120"/>
      <c r="J27" s="132"/>
    </row>
    <row r="28" spans="1:10" s="148" customFormat="1" ht="12.6" customHeight="1" x14ac:dyDescent="0.2">
      <c r="B28" s="478" t="s">
        <v>39</v>
      </c>
      <c r="C28" s="338" t="s">
        <v>40</v>
      </c>
      <c r="D28" s="338"/>
      <c r="E28" s="479" t="str">
        <f>E12</f>
        <v>Select Previous Cost Estimate</v>
      </c>
      <c r="F28" s="338" t="s">
        <v>89</v>
      </c>
      <c r="G28" s="480" t="s">
        <v>44</v>
      </c>
      <c r="H28" s="481"/>
      <c r="I28" s="152"/>
      <c r="J28" s="152"/>
    </row>
    <row r="29" spans="1:10" s="131" customFormat="1" ht="24" customHeight="1" x14ac:dyDescent="0.2">
      <c r="A29" s="129"/>
      <c r="B29" s="478"/>
      <c r="C29" s="338"/>
      <c r="D29" s="338"/>
      <c r="E29" s="479"/>
      <c r="F29" s="338"/>
      <c r="G29" s="177" t="s">
        <v>31</v>
      </c>
      <c r="H29" s="186" t="s">
        <v>12</v>
      </c>
      <c r="I29" s="129"/>
    </row>
    <row r="30" spans="1:10" s="128" customFormat="1" ht="15" customHeight="1" x14ac:dyDescent="0.2">
      <c r="A30" s="119"/>
      <c r="B30" s="187">
        <v>1</v>
      </c>
      <c r="C30" s="474" t="s">
        <v>43</v>
      </c>
      <c r="D30" s="474"/>
      <c r="E30" s="27">
        <v>0</v>
      </c>
      <c r="F30" s="163">
        <f>'Cost Estimate'!E22</f>
        <v>0</v>
      </c>
      <c r="G30" s="164">
        <f>F30-E30</f>
        <v>0</v>
      </c>
      <c r="H30" s="188">
        <f>IF(E30,G30/E30,0)</f>
        <v>0</v>
      </c>
      <c r="I30" s="120"/>
      <c r="J30" s="132"/>
    </row>
    <row r="31" spans="1:10" s="128" customFormat="1" ht="6.75" customHeight="1" thickBot="1" x14ac:dyDescent="0.25">
      <c r="A31" s="119"/>
      <c r="B31" s="191"/>
      <c r="C31" s="165"/>
      <c r="D31" s="165"/>
      <c r="E31" s="162"/>
      <c r="F31" s="162"/>
      <c r="G31" s="162"/>
      <c r="H31" s="190"/>
      <c r="I31" s="120"/>
      <c r="J31" s="132"/>
    </row>
    <row r="32" spans="1:10" s="128" customFormat="1" ht="12.75" x14ac:dyDescent="0.2">
      <c r="A32" s="119"/>
      <c r="B32" s="192"/>
      <c r="C32" s="166"/>
      <c r="D32" s="166"/>
      <c r="E32" s="167"/>
      <c r="F32" s="167"/>
      <c r="G32" s="167"/>
      <c r="H32" s="193"/>
      <c r="I32" s="120"/>
      <c r="J32" s="132"/>
    </row>
    <row r="33" spans="1:10" s="128" customFormat="1" ht="12.75" x14ac:dyDescent="0.2">
      <c r="A33" s="119"/>
      <c r="B33" s="194" t="s">
        <v>38</v>
      </c>
      <c r="C33" s="138"/>
      <c r="D33" s="138"/>
      <c r="E33" s="139"/>
      <c r="F33" s="139"/>
      <c r="G33" s="139"/>
      <c r="H33" s="195"/>
      <c r="I33" s="120"/>
      <c r="J33" s="132"/>
    </row>
    <row r="34" spans="1:10" s="128" customFormat="1" ht="12.75" x14ac:dyDescent="0.2">
      <c r="A34" s="119"/>
      <c r="B34" s="482" t="s">
        <v>68</v>
      </c>
      <c r="C34" s="271"/>
      <c r="D34" s="271"/>
      <c r="E34" s="271"/>
      <c r="F34" s="271"/>
      <c r="G34" s="271"/>
      <c r="H34" s="483"/>
      <c r="I34" s="120"/>
      <c r="J34" s="132"/>
    </row>
    <row r="35" spans="1:10" s="128" customFormat="1" ht="12.75" x14ac:dyDescent="0.2">
      <c r="A35" s="119"/>
      <c r="B35" s="484"/>
      <c r="C35" s="485"/>
      <c r="D35" s="485"/>
      <c r="E35" s="485"/>
      <c r="F35" s="485"/>
      <c r="G35" s="485"/>
      <c r="H35" s="486"/>
      <c r="I35" s="120"/>
      <c r="J35" s="132"/>
    </row>
    <row r="36" spans="1:10" s="128" customFormat="1" ht="12.75" x14ac:dyDescent="0.2">
      <c r="A36" s="119"/>
      <c r="B36" s="484"/>
      <c r="C36" s="485"/>
      <c r="D36" s="485"/>
      <c r="E36" s="485"/>
      <c r="F36" s="485"/>
      <c r="G36" s="485"/>
      <c r="H36" s="486"/>
      <c r="I36" s="120"/>
      <c r="J36" s="132"/>
    </row>
    <row r="37" spans="1:10" s="128" customFormat="1" ht="12.75" x14ac:dyDescent="0.2">
      <c r="A37" s="119"/>
      <c r="B37" s="484"/>
      <c r="C37" s="485"/>
      <c r="D37" s="485"/>
      <c r="E37" s="485"/>
      <c r="F37" s="485"/>
      <c r="G37" s="485"/>
      <c r="H37" s="486"/>
      <c r="I37" s="120"/>
      <c r="J37" s="132"/>
    </row>
    <row r="38" spans="1:10" s="128" customFormat="1" ht="12.75" x14ac:dyDescent="0.2">
      <c r="A38" s="119"/>
      <c r="B38" s="484"/>
      <c r="C38" s="485"/>
      <c r="D38" s="485"/>
      <c r="E38" s="485"/>
      <c r="F38" s="485"/>
      <c r="G38" s="485"/>
      <c r="H38" s="486"/>
      <c r="I38" s="120"/>
      <c r="J38" s="132"/>
    </row>
    <row r="39" spans="1:10" s="128" customFormat="1" ht="12.75" x14ac:dyDescent="0.2">
      <c r="A39" s="119"/>
      <c r="B39" s="484"/>
      <c r="C39" s="485"/>
      <c r="D39" s="485"/>
      <c r="E39" s="485"/>
      <c r="F39" s="485"/>
      <c r="G39" s="485"/>
      <c r="H39" s="486"/>
      <c r="I39" s="120"/>
      <c r="J39" s="132"/>
    </row>
    <row r="40" spans="1:10" s="128" customFormat="1" ht="12.75" x14ac:dyDescent="0.2">
      <c r="A40" s="119"/>
      <c r="B40" s="484"/>
      <c r="C40" s="485"/>
      <c r="D40" s="485"/>
      <c r="E40" s="485"/>
      <c r="F40" s="485"/>
      <c r="G40" s="485"/>
      <c r="H40" s="486"/>
      <c r="I40" s="120"/>
      <c r="J40" s="132"/>
    </row>
    <row r="41" spans="1:10" s="128" customFormat="1" ht="12.75" x14ac:dyDescent="0.2">
      <c r="A41" s="119"/>
      <c r="B41" s="484"/>
      <c r="C41" s="485"/>
      <c r="D41" s="485"/>
      <c r="E41" s="485"/>
      <c r="F41" s="485"/>
      <c r="G41" s="485"/>
      <c r="H41" s="486"/>
      <c r="I41" s="120"/>
      <c r="J41" s="132"/>
    </row>
    <row r="42" spans="1:10" s="128" customFormat="1" ht="12.75" x14ac:dyDescent="0.2">
      <c r="A42" s="119"/>
      <c r="B42" s="484"/>
      <c r="C42" s="485"/>
      <c r="D42" s="485"/>
      <c r="E42" s="485"/>
      <c r="F42" s="485"/>
      <c r="G42" s="485"/>
      <c r="H42" s="486"/>
      <c r="I42" s="120"/>
      <c r="J42" s="132"/>
    </row>
    <row r="43" spans="1:10" s="128" customFormat="1" ht="12.75" x14ac:dyDescent="0.2">
      <c r="A43" s="119"/>
      <c r="B43" s="484"/>
      <c r="C43" s="485"/>
      <c r="D43" s="485"/>
      <c r="E43" s="485"/>
      <c r="F43" s="485"/>
      <c r="G43" s="485"/>
      <c r="H43" s="486"/>
      <c r="I43" s="120"/>
      <c r="J43" s="132"/>
    </row>
    <row r="44" spans="1:10" s="128" customFormat="1" ht="12.75" x14ac:dyDescent="0.2">
      <c r="A44" s="119"/>
      <c r="B44" s="484"/>
      <c r="C44" s="485"/>
      <c r="D44" s="485"/>
      <c r="E44" s="485"/>
      <c r="F44" s="485"/>
      <c r="G44" s="485"/>
      <c r="H44" s="486"/>
      <c r="I44" s="120"/>
      <c r="J44" s="132"/>
    </row>
    <row r="45" spans="1:10" s="128" customFormat="1" ht="12.75" x14ac:dyDescent="0.2">
      <c r="A45" s="119"/>
      <c r="B45" s="484"/>
      <c r="C45" s="485"/>
      <c r="D45" s="485"/>
      <c r="E45" s="485"/>
      <c r="F45" s="485"/>
      <c r="G45" s="485"/>
      <c r="H45" s="486"/>
      <c r="I45" s="120"/>
      <c r="J45" s="132"/>
    </row>
    <row r="46" spans="1:10" s="128" customFormat="1" ht="12.75" x14ac:dyDescent="0.2">
      <c r="A46" s="119"/>
      <c r="B46" s="484"/>
      <c r="C46" s="485"/>
      <c r="D46" s="485"/>
      <c r="E46" s="485"/>
      <c r="F46" s="485"/>
      <c r="G46" s="485"/>
      <c r="H46" s="486"/>
      <c r="I46" s="120"/>
      <c r="J46" s="132"/>
    </row>
    <row r="47" spans="1:10" s="119" customFormat="1" ht="13.5" thickBot="1" x14ac:dyDescent="0.25">
      <c r="B47" s="487"/>
      <c r="C47" s="488"/>
      <c r="D47" s="488"/>
      <c r="E47" s="488"/>
      <c r="F47" s="488"/>
      <c r="G47" s="488"/>
      <c r="H47" s="489"/>
      <c r="I47" s="120"/>
      <c r="J47" s="120"/>
    </row>
    <row r="48" spans="1:10" s="128" customFormat="1" ht="6.75" customHeight="1" thickBot="1" x14ac:dyDescent="0.25">
      <c r="A48" s="119"/>
      <c r="B48" s="142"/>
      <c r="C48" s="143"/>
      <c r="D48" s="143"/>
      <c r="E48" s="143"/>
      <c r="F48" s="143"/>
      <c r="G48" s="143"/>
      <c r="H48" s="144"/>
      <c r="I48" s="120"/>
      <c r="J48" s="132"/>
    </row>
    <row r="49" spans="1:10" s="141" customFormat="1" ht="12.75" x14ac:dyDescent="0.2">
      <c r="A49" s="148"/>
      <c r="B49" s="149" t="s">
        <v>70</v>
      </c>
      <c r="C49" s="471" t="s">
        <v>3</v>
      </c>
      <c r="D49" s="471"/>
      <c r="E49" s="471"/>
      <c r="F49" s="150" t="s">
        <v>34</v>
      </c>
      <c r="G49" s="150" t="s">
        <v>35</v>
      </c>
      <c r="H49" s="151" t="s">
        <v>6</v>
      </c>
      <c r="I49" s="152"/>
      <c r="J49" s="153"/>
    </row>
    <row r="50" spans="1:10" s="128" customFormat="1" ht="15" customHeight="1" x14ac:dyDescent="0.2">
      <c r="A50" s="119"/>
      <c r="B50" s="24"/>
      <c r="C50" s="472"/>
      <c r="D50" s="472"/>
      <c r="E50" s="472"/>
      <c r="F50" s="25"/>
      <c r="G50" s="25"/>
      <c r="H50" s="26"/>
      <c r="I50" s="120"/>
      <c r="J50" s="132"/>
    </row>
    <row r="51" spans="1:10" s="128" customFormat="1" ht="15.75" customHeight="1" thickBot="1" x14ac:dyDescent="0.25">
      <c r="A51" s="119"/>
      <c r="B51" s="28"/>
      <c r="C51" s="473"/>
      <c r="D51" s="473"/>
      <c r="E51" s="473"/>
      <c r="F51" s="29"/>
      <c r="G51" s="29"/>
      <c r="H51" s="30"/>
      <c r="I51" s="120"/>
      <c r="J51" s="132"/>
    </row>
    <row r="52" spans="1:10" s="128" customFormat="1" ht="12.75" x14ac:dyDescent="0.2">
      <c r="A52" s="119"/>
      <c r="B52" s="120"/>
      <c r="C52" s="120"/>
      <c r="D52" s="120"/>
      <c r="E52" s="120"/>
      <c r="F52" s="120"/>
      <c r="G52" s="120"/>
      <c r="H52" s="120"/>
      <c r="I52" s="120"/>
      <c r="J52" s="132"/>
    </row>
    <row r="53" spans="1:10" s="128" customFormat="1" ht="12.75" x14ac:dyDescent="0.2">
      <c r="A53" s="119"/>
      <c r="B53" s="132"/>
      <c r="C53" s="132"/>
      <c r="D53" s="132"/>
      <c r="E53" s="132"/>
      <c r="F53" s="132"/>
      <c r="G53" s="132"/>
      <c r="H53" s="132"/>
      <c r="I53" s="120"/>
      <c r="J53" s="132"/>
    </row>
  </sheetData>
  <sheetProtection algorithmName="SHA-512" hashValue="unRf4WurYF1ZzHLxHQ1AGkuCpHNtySudg5jcwjNcQmzJZLURAQtDAvHNNENfHS8e0VUDkRg+DT1tJhRIjnUhKw==" saltValue="2gZkDDBoPZLyH8MMEWfipA==" spinCount="100000" sheet="1" selectLockedCells="1"/>
  <dataConsolidate/>
  <mergeCells count="33">
    <mergeCell ref="C20:D20"/>
    <mergeCell ref="C19:D19"/>
    <mergeCell ref="B3:H6"/>
    <mergeCell ref="B7:C7"/>
    <mergeCell ref="D7:H7"/>
    <mergeCell ref="B9:C9"/>
    <mergeCell ref="D9:H9"/>
    <mergeCell ref="B12:B13"/>
    <mergeCell ref="C12:D13"/>
    <mergeCell ref="E12:E13"/>
    <mergeCell ref="F12:F13"/>
    <mergeCell ref="C15:D15"/>
    <mergeCell ref="G12:H12"/>
    <mergeCell ref="C14:D14"/>
    <mergeCell ref="C16:D16"/>
    <mergeCell ref="C17:D17"/>
    <mergeCell ref="C18:D18"/>
    <mergeCell ref="C51:E51"/>
    <mergeCell ref="C21:D21"/>
    <mergeCell ref="C26:D26"/>
    <mergeCell ref="B27:H27"/>
    <mergeCell ref="B28:B29"/>
    <mergeCell ref="C28:D29"/>
    <mergeCell ref="E28:E29"/>
    <mergeCell ref="F28:F29"/>
    <mergeCell ref="G28:H28"/>
    <mergeCell ref="C30:D30"/>
    <mergeCell ref="B34:H34"/>
    <mergeCell ref="B35:H47"/>
    <mergeCell ref="C50:E50"/>
    <mergeCell ref="C24:D24"/>
    <mergeCell ref="C25:D25"/>
    <mergeCell ref="C49:E49"/>
  </mergeCells>
  <dataValidations count="1">
    <dataValidation type="list" allowBlank="1" showInputMessage="1" showErrorMessage="1" sqref="E28:E29 E12:E13">
      <formula1>#REF!</formula1>
    </dataValidation>
  </dataValidations>
  <pageMargins left="0.70866141732283472" right="0.70866141732283472" top="0.74803149606299213" bottom="0.74803149606299213" header="0.31496062992125984" footer="0.31496062992125984"/>
  <pageSetup paperSize="8"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2022-11-21T16:26:43Z</cp:lastPrinted>
  <dcterms:created xsi:type="dcterms:W3CDTF">2018-09-18T07:45:14Z</dcterms:created>
  <dcterms:modified xsi:type="dcterms:W3CDTF">2023-02-14T16:13:21Z</dcterms:modified>
</cp:coreProperties>
</file>