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Assumptions!$B$1:$U$75</definedName>
    <definedName name="_xlnm.Print_Area" localSheetId="5">Comparisons!$B$1:$K$53</definedName>
    <definedName name="_xlnm.Print_Area" localSheetId="0">'Cost Estimate'!$B$1:$P$94</definedName>
    <definedName name="_xlnm.Print_Area" localSheetId="4">'Expenditure Profile'!$B$1:$R$64</definedName>
    <definedName name="_xlnm.Print_Area" localSheetId="1">'PCD Summary'!$A$1:$AA$33</definedName>
    <definedName name="_xlnm.Print_Area" localSheetId="3">Risk!$B$1:$Q$28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1" l="1"/>
  <c r="K45" i="1"/>
  <c r="H25" i="11" l="1"/>
  <c r="G25" i="11"/>
  <c r="E78" i="1" l="1"/>
  <c r="K55" i="1" l="1"/>
  <c r="I23" i="12" s="1"/>
  <c r="J23" i="12" s="1"/>
  <c r="K54" i="1"/>
  <c r="K53" i="1"/>
  <c r="K52" i="1"/>
  <c r="K51" i="1"/>
  <c r="K50" i="1"/>
  <c r="K49" i="1"/>
  <c r="I17" i="12" s="1"/>
  <c r="J17" i="12" s="1"/>
  <c r="J14" i="12"/>
  <c r="J12" i="12"/>
  <c r="J10" i="12"/>
  <c r="D14" i="12"/>
  <c r="D12" i="12"/>
  <c r="D10" i="12"/>
  <c r="D8" i="12"/>
  <c r="D9" i="11"/>
  <c r="D7" i="11"/>
  <c r="E9" i="6"/>
  <c r="E7" i="6"/>
  <c r="E26" i="11" l="1"/>
  <c r="I21" i="12"/>
  <c r="J21" i="12" s="1"/>
  <c r="I19" i="12"/>
  <c r="J19" i="12" s="1"/>
  <c r="E15" i="10"/>
  <c r="E13" i="10"/>
  <c r="E11" i="10"/>
  <c r="E9" i="10"/>
  <c r="E7" i="10"/>
  <c r="K72" i="1" l="1"/>
  <c r="J28" i="12" s="1"/>
  <c r="F31" i="11" l="1"/>
  <c r="E13" i="6"/>
  <c r="K57" i="1"/>
  <c r="F18" i="11" s="1"/>
  <c r="F15" i="11" l="1"/>
  <c r="G15" i="11" s="1"/>
  <c r="H15" i="11" s="1"/>
  <c r="J56" i="1"/>
  <c r="K56" i="1" s="1"/>
  <c r="G31" i="11"/>
  <c r="H31" i="11" s="1"/>
  <c r="G18" i="11"/>
  <c r="H18" i="11" s="1"/>
  <c r="F17" i="11" l="1"/>
  <c r="G17" i="11" s="1"/>
  <c r="H17" i="11" s="1"/>
  <c r="G17" i="6"/>
  <c r="G18" i="6" s="1"/>
  <c r="G19" i="6" l="1"/>
  <c r="G20" i="6" s="1"/>
  <c r="G21" i="6" s="1"/>
  <c r="G22" i="6" s="1"/>
  <c r="G23" i="6" s="1"/>
  <c r="G24" i="6" s="1"/>
  <c r="G25" i="6" s="1"/>
  <c r="G26" i="6" s="1"/>
  <c r="G27" i="6" s="1"/>
  <c r="G28" i="6" s="1"/>
  <c r="G29" i="6" s="1"/>
  <c r="G30" i="6" s="1"/>
  <c r="G31" i="6" s="1"/>
  <c r="G32" i="6" s="1"/>
  <c r="I20" i="12"/>
  <c r="J20" i="12" s="1"/>
  <c r="K48" i="1" l="1"/>
  <c r="I18" i="12"/>
  <c r="J18" i="12" s="1"/>
  <c r="F16" i="11" l="1"/>
  <c r="G16" i="11" s="1"/>
  <c r="H16" i="11" s="1"/>
  <c r="J62" i="1"/>
  <c r="K62" i="1" s="1"/>
  <c r="J71" i="1"/>
  <c r="K71" i="1" s="1"/>
  <c r="K58" i="1"/>
  <c r="J64" i="1" l="1"/>
  <c r="K64" i="1" s="1"/>
  <c r="F21" i="11" s="1"/>
  <c r="G21" i="11" s="1"/>
  <c r="H21" i="11" s="1"/>
  <c r="J63" i="1"/>
  <c r="K63" i="1" s="1"/>
  <c r="J27" i="12"/>
  <c r="F24" i="11"/>
  <c r="G24" i="11" s="1"/>
  <c r="H24" i="11" s="1"/>
  <c r="F19" i="11"/>
  <c r="G19" i="11" s="1"/>
  <c r="H19" i="11" s="1"/>
  <c r="K65" i="1" l="1"/>
  <c r="F20" i="11"/>
  <c r="G20" i="11" s="1"/>
  <c r="H20" i="11" s="1"/>
  <c r="J70" i="1" l="1"/>
  <c r="K70" i="1" s="1"/>
  <c r="F23" i="11" s="1"/>
  <c r="G23" i="11" s="1"/>
  <c r="H23" i="11" s="1"/>
  <c r="K68" i="1"/>
  <c r="K78" i="1" s="1"/>
  <c r="I22" i="12"/>
  <c r="J22" i="12" s="1"/>
  <c r="J25" i="12" s="1"/>
  <c r="J26" i="12" l="1"/>
  <c r="J30" i="12" s="1"/>
  <c r="K75" i="1"/>
  <c r="F22" i="1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<sst xmlns="http://schemas.openxmlformats.org/spreadsheetml/2006/main" count="243" uniqueCount="153">
  <si>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</si>
  <si>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</si>
  <si>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</si>
  <si>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</si>
  <si>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</si>
  <si>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</si>
  <si>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</si>
  <si>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</si>
  <si>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</si>
  <si>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</si>
  <si>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</si>
  <si>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</si>
  <si>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</si>
  <si>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</si>
  <si>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</si>
  <si>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</si>
  <si>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</si>
  <si>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</si>
  <si>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</si>
  <si>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</si>
  <si>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</si>
  <si>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</si>
  <si>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</si>
  <si>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</si>
  <si>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</si>
  <si>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</si>
  <si>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</si>
  <si>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</si>
  <si>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</si>
  <si>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</si>
  <si>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</si>
  <si>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</si>
  <si>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</si>
  <si>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</si>
  <si>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</si>
  <si>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</si>
  <si>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</si>
  <si>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</si>
  <si>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</si>
  <si>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</si>
  <si>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</si>
  <si>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</si>
  <si>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</si>
  <si>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</si>
  <si>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</si>
  <si>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</si>
  <si>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</si>
  <si>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</si>
  <si>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</si>
  <si>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</si>
  <si>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</si>
  <si>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</si>
  <si>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</si>
  <si>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</si>
  <si>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</si>
  <si>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</si>
  <si>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</si>
  <si>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</si>
  <si>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</si>
  <si>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</si>
  <si>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</si>
  <si>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</si>
  <si>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</si>
  <si>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</si>
  <si>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</si>
  <si>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</si>
  <si>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</si>
  <si>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</si>
  <si>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</si>
  <si>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</si>
  <si>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</si>
  <si>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</si>
  <si>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</si>
  <si>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</si>
  <si>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</si>
  <si>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</si>
  <si>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</si>
  <si>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</si>
  <si>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</si>
  <si>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</si>
  <si>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</si>
  <si>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</si>
  <si>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</si>
  <si>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</si>
  <si>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</si>
  <si>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</si>
  <si>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</si>
  <si>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</si>
  <si>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</si>
  <si>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</si>
  <si>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</si>
  <si>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</si>
  <si>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</si>
  <si>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</si>
  <si>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</si>
  <si>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</si>
  <si>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</si>
  <si>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</si>
  <si>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</si>
  <si>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</si>
  <si>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</si>
  <si>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</si>
  <si>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</si>
  <si>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</si>
  <si>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</si>
  <si>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</si>
  <si>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</si>
  <si>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</si>
  <si>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</si>
  <si>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</si>
  <si>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</si>
  <si>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</si>
  <si>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</si>
  <si>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</si>
  <si>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</si>
  <si>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</si>
  <si>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</si>
  <si>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</si>
  <si>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</si>
  <si>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</si>
  <si>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</si>
  <si>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</si>
  <si>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</si>
  <si>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</si>
  <si>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</si>
  <si>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</si>
  <si>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</si>
  <si>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</si>
  <si>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</si>
  <si>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</si>
  <si>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</si>
  <si>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</si>
  <si>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</si>
  <si>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</si>
  <si>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</si>
  <si>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</si>
  <si>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</si>
  <si>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</si>
  <si>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</si>
  <si>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</si>
  <si>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</si>
  <si>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</si>
  <si>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item</t>
  </si>
  <si>
    <t>iten</t>
  </si>
  <si>
    <t>Add VAT @ 13.5%</t>
  </si>
  <si>
    <t>Add VAT @ 23%</t>
  </si>
  <si>
    <t>Add VAT on Land (If Applicable)</t>
  </si>
  <si>
    <t>Total Costs (Including VAT)</t>
  </si>
  <si>
    <t>m2</t>
  </si>
  <si>
    <t>HA</t>
  </si>
  <si>
    <t xml:space="preserve">Total Grant Application Cost Estimate (Including VAT) </t>
  </si>
  <si>
    <t>Per Cent for Art Scheme
https://publicart.ie/main/commissioning/funding/per-cent-for-art-scheme/</t>
  </si>
  <si>
    <t>Per Cent for Art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</si>
</sst>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29"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sz val="10"/>
      <color rgb="FF0070C0"/>
      <name val="Lucida Sans"/>
      <family val="2"/>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7">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72">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6" fillId="4" borderId="105"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2"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0" fontId="8" fillId="2" borderId="1" xfId="0" applyFont="1" applyFill="1" applyBorder="1" applyAlignment="1">
      <alignment vertical="center" wrapText="1"/>
    </xf>
    <xf numFmtId="0" fontId="12" fillId="0" borderId="114"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4" xfId="0" applyFont="1" applyFill="1" applyBorder="1" applyAlignment="1">
      <alignment horizontal="center"/>
    </xf>
    <xf numFmtId="0" fontId="25" fillId="2" borderId="0" xfId="0" applyFont="1" applyFill="1" applyAlignment="1">
      <alignment vertical="center" wrapText="1"/>
    </xf>
    <xf numFmtId="0" fontId="26" fillId="2" borderId="0" xfId="0" applyFont="1" applyFill="1" applyAlignment="1">
      <alignment vertical="center" wrapText="1"/>
    </xf>
    <xf numFmtId="0" fontId="4" fillId="0" borderId="6" xfId="0" applyFont="1" applyBorder="1" applyAlignment="1">
      <alignment horizontal="center" vertical="center"/>
    </xf>
    <xf numFmtId="0" fontId="4" fillId="0" borderId="115" xfId="0" applyFont="1" applyBorder="1" applyAlignment="1">
      <alignment horizontal="left" vertical="center" wrapText="1"/>
    </xf>
    <xf numFmtId="0" fontId="4" fillId="0" borderId="116"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1" fillId="0" borderId="18" xfId="0" applyNumberFormat="1" applyFont="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27" fillId="2" borderId="0" xfId="0" applyFont="1" applyFill="1" applyAlignment="1">
      <alignment vertical="center" wrapText="1"/>
    </xf>
    <xf numFmtId="0" fontId="28" fillId="2" borderId="0" xfId="0" applyFont="1" applyFill="1" applyAlignment="1">
      <alignment vertical="center" wrapText="1"/>
    </xf>
    <xf numFmtId="9" fontId="28"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5" fillId="2" borderId="106" xfId="0" applyNumberFormat="1" applyFont="1" applyFill="1" applyBorder="1" applyAlignment="1">
      <alignment horizontal="center" vertical="center" wrapText="1"/>
    </xf>
    <xf numFmtId="0" fontId="23" fillId="0" borderId="0" xfId="0" applyFont="1" applyAlignment="1">
      <alignment vertical="center" wrapText="1"/>
    </xf>
    <xf numFmtId="166" fontId="4" fillId="3" borderId="18" xfId="2" applyNumberFormat="1" applyFont="1" applyFill="1" applyBorder="1" applyAlignment="1" applyProtection="1">
      <alignment horizontal="center" vertical="center" wrapText="1"/>
      <protection locked="0"/>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xf>
    <xf numFmtId="14" fontId="4" fillId="3" borderId="8" xfId="0" applyNumberFormat="1" applyFont="1" applyFill="1" applyBorder="1" applyAlignment="1" applyProtection="1">
      <alignment horizontal="center" vertical="center" wrapText="1"/>
      <protection locked="0"/>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9" fontId="4" fillId="3" borderId="18" xfId="2" applyFont="1" applyFill="1" applyBorder="1" applyAlignment="1" applyProtection="1">
      <alignment horizontal="center" vertical="center" wrapText="1"/>
      <protection locked="0"/>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2" borderId="30" xfId="0" applyFont="1" applyFill="1" applyBorder="1" applyAlignment="1">
      <alignment horizontal="right" vertical="top" wrapText="1"/>
    </xf>
    <xf numFmtId="0" fontId="4" fillId="3" borderId="18" xfId="2" applyNumberFormat="1" applyFont="1" applyFill="1" applyBorder="1" applyAlignment="1" applyProtection="1">
      <alignment horizontal="center" vertical="center" wrapText="1"/>
      <protection locked="0"/>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4"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0" fontId="6" fillId="4" borderId="18" xfId="0" applyFont="1" applyFill="1" applyBorder="1" applyAlignment="1">
      <alignment horizontal="left" vertical="center" wrapText="1"/>
    </xf>
    <xf numFmtId="0" fontId="4" fillId="2" borderId="18" xfId="0" applyFont="1" applyFill="1" applyBorder="1" applyAlignment="1">
      <alignment horizontal="left" vertical="center"/>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2" borderId="18" xfId="0" applyFont="1" applyFill="1" applyBorder="1" applyAlignment="1">
      <alignment horizontal="left" vertical="center" wrapText="1" indent="3"/>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protection locked="0"/>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5" fillId="2" borderId="18" xfId="0" applyFont="1" applyFill="1" applyBorder="1" applyAlignment="1">
      <alignment horizontal="righ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0" fontId="5" fillId="2" borderId="18" xfId="0" applyFont="1" applyFill="1" applyBorder="1" applyAlignment="1">
      <alignment horizontal="right" vertical="center" wrapText="1"/>
    </xf>
    <xf numFmtId="0" fontId="5" fillId="2" borderId="22" xfId="0" applyFont="1" applyFill="1" applyBorder="1" applyAlignment="1">
      <alignment horizontal="left"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4" fillId="2" borderId="18" xfId="0" applyFont="1" applyFill="1" applyBorder="1" applyAlignment="1">
      <alignment horizontal="left" vertical="center" wrapText="1" inden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xf>
    <xf numFmtId="9" fontId="4" fillId="3" borderId="19" xfId="2" applyFont="1" applyFill="1" applyBorder="1" applyAlignment="1" applyProtection="1">
      <alignment horizontal="center" vertical="center" wrapText="1"/>
      <protection locked="0"/>
    </xf>
    <xf numFmtId="9" fontId="4" fillId="3" borderId="21" xfId="2" applyFont="1" applyFill="1" applyBorder="1" applyAlignment="1" applyProtection="1">
      <alignment horizontal="center" vertical="center" wrapText="1"/>
      <protection locked="0"/>
    </xf>
    <xf numFmtId="166" fontId="4" fillId="3" borderId="19" xfId="0" applyNumberFormat="1" applyFont="1" applyFill="1" applyBorder="1" applyAlignment="1">
      <alignment horizontal="center" vertical="center" wrapText="1"/>
    </xf>
    <xf numFmtId="166" fontId="4" fillId="3" borderId="32" xfId="0" applyNumberFormat="1" applyFont="1" applyFill="1" applyBorder="1" applyAlignment="1">
      <alignment horizontal="center" vertical="center" wrapText="1"/>
    </xf>
    <xf numFmtId="0" fontId="23" fillId="0" borderId="0" xfId="0" applyFont="1" applyAlignment="1">
      <alignmen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2" fontId="5" fillId="2" borderId="19" xfId="4" applyNumberFormat="1" applyFont="1" applyFill="1" applyBorder="1" applyAlignment="1" applyProtection="1">
      <alignment horizontal="center" vertical="center" wrapText="1"/>
    </xf>
    <xf numFmtId="2" fontId="5" fillId="2" borderId="106" xfId="4" applyNumberFormat="1" applyFont="1" applyFill="1" applyBorder="1" applyAlignment="1" applyProtection="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5" fillId="2" borderId="106" xfId="0" applyNumberFormat="1" applyFont="1" applyFill="1" applyBorder="1" applyAlignment="1">
      <alignment horizontal="center" vertical="center" wrapText="1"/>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5" fillId="2" borderId="55" xfId="0" applyFont="1" applyFill="1" applyBorder="1" applyAlignment="1">
      <alignment horizontal="right" vertical="top" wrapText="1"/>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1"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2"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166"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26" xfId="0" applyFont="1" applyFill="1" applyBorder="1" applyAlignment="1">
      <alignment horizontal="left" vertical="center"/>
    </xf>
    <xf numFmtId="168" fontId="4" fillId="0" borderId="17" xfId="0" applyNumberFormat="1" applyFont="1" applyFill="1" applyBorder="1" applyAlignment="1">
      <alignment horizontal="left" vertical="center" wrapText="1"/>
    </xf>
    <xf numFmtId="168" fontId="4" fillId="0" borderId="8" xfId="0" applyNumberFormat="1" applyFont="1" applyFill="1" applyBorder="1" applyAlignment="1">
      <alignment horizontal="left" vertical="center" wrapText="1"/>
    </xf>
    <xf numFmtId="168" fontId="4" fillId="0"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5" fillId="0" borderId="69" xfId="0" applyFont="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276225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237092</xdr:colOff>
      <xdr:row>4</xdr:row>
      <xdr:rowOff>124763</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93703</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P94"/>
  <sheetViews>
    <sheetView showZeros="0" tabSelected="1" zoomScale="80" zoomScaleNormal="80" zoomScaleSheetLayoutView="100" workbookViewId="0">
      <selection activeCell="G87" sqref="G87:H87"/>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28515625" style="1" customWidth="1"/>
    <col min="11" max="11" width="9.140625" style="1"/>
    <col min="12" max="12" width="14.42578125" style="1" customWidth="1"/>
    <col min="13" max="13" width="2.28515625" style="1" customWidth="1"/>
    <col min="14" max="14" width="2.28515625" style="1" hidden="1" customWidth="1"/>
    <col min="15" max="15" width="0" style="188" hidden="1" customWidth="1"/>
    <col min="16" max="16384" width="9.140625" style="1"/>
  </cols>
  <sheetData>
    <row r="2" spans="2:15" ht="15.75" customHeight="1" x14ac:dyDescent="0.25">
      <c r="B2" s="229" t="s">
        <v>107</v>
      </c>
      <c r="C2" s="229"/>
      <c r="D2" s="229"/>
      <c r="E2" s="229"/>
      <c r="F2" s="229"/>
      <c r="G2" s="229"/>
      <c r="H2" s="229"/>
      <c r="I2" s="229"/>
      <c r="J2" s="229"/>
      <c r="K2" s="229"/>
      <c r="L2" s="229"/>
    </row>
    <row r="3" spans="2:15" ht="15" customHeight="1" x14ac:dyDescent="0.25">
      <c r="B3" s="229"/>
      <c r="C3" s="229"/>
      <c r="D3" s="229"/>
      <c r="E3" s="229"/>
      <c r="F3" s="229"/>
      <c r="G3" s="229"/>
      <c r="H3" s="229"/>
      <c r="I3" s="229"/>
      <c r="J3" s="229"/>
      <c r="K3" s="229"/>
      <c r="L3" s="229"/>
    </row>
    <row r="4" spans="2:15" ht="27.75" customHeight="1" x14ac:dyDescent="0.25">
      <c r="B4" s="229"/>
      <c r="C4" s="229"/>
      <c r="D4" s="229"/>
      <c r="E4" s="229"/>
      <c r="F4" s="229"/>
      <c r="G4" s="229"/>
      <c r="H4" s="229"/>
      <c r="I4" s="229"/>
      <c r="J4" s="229"/>
      <c r="K4" s="229"/>
      <c r="L4" s="229"/>
    </row>
    <row r="5" spans="2:15" ht="15" customHeight="1" x14ac:dyDescent="0.25">
      <c r="B5" s="229"/>
      <c r="C5" s="229"/>
      <c r="D5" s="229"/>
      <c r="E5" s="229"/>
      <c r="F5" s="229"/>
      <c r="G5" s="229"/>
      <c r="H5" s="229"/>
      <c r="I5" s="229"/>
      <c r="J5" s="229"/>
      <c r="K5" s="229"/>
      <c r="L5" s="229"/>
    </row>
    <row r="6" spans="2:15" ht="9.75" customHeight="1" x14ac:dyDescent="0.25">
      <c r="B6" s="229"/>
      <c r="C6" s="229"/>
      <c r="D6" s="229"/>
      <c r="E6" s="229"/>
      <c r="F6" s="229"/>
      <c r="G6" s="229"/>
      <c r="H6" s="229"/>
      <c r="I6" s="229"/>
      <c r="J6" s="229"/>
      <c r="K6" s="229"/>
      <c r="L6" s="229"/>
    </row>
    <row r="7" spans="2:15" ht="30" customHeight="1" thickBot="1" x14ac:dyDescent="0.3">
      <c r="B7" s="202" t="s">
        <v>113</v>
      </c>
      <c r="C7" s="202"/>
      <c r="D7" s="202"/>
      <c r="E7" s="202"/>
      <c r="F7" s="202"/>
      <c r="G7" s="202"/>
      <c r="H7" s="202"/>
      <c r="I7" s="202"/>
      <c r="J7" s="202"/>
      <c r="K7" s="202"/>
      <c r="L7" s="202"/>
    </row>
    <row r="8" spans="2:15" ht="15" customHeight="1" x14ac:dyDescent="0.25">
      <c r="B8" s="249" t="s">
        <v>7</v>
      </c>
      <c r="C8" s="250"/>
      <c r="D8" s="250"/>
      <c r="E8" s="230"/>
      <c r="F8" s="230"/>
      <c r="G8" s="230"/>
      <c r="H8" s="230"/>
      <c r="I8" s="230"/>
      <c r="J8" s="230"/>
      <c r="K8" s="230"/>
      <c r="L8" s="231"/>
    </row>
    <row r="9" spans="2:15" ht="6.75" customHeight="1" x14ac:dyDescent="0.25">
      <c r="B9" s="22"/>
      <c r="C9" s="12"/>
      <c r="D9" s="12"/>
      <c r="E9" s="12"/>
      <c r="F9" s="12"/>
      <c r="G9" s="12"/>
      <c r="H9" s="12"/>
      <c r="I9" s="12"/>
      <c r="J9" s="12"/>
      <c r="K9" s="12"/>
      <c r="L9" s="23"/>
    </row>
    <row r="10" spans="2:15" ht="26.45" customHeight="1" x14ac:dyDescent="0.25">
      <c r="B10" s="251" t="s">
        <v>79</v>
      </c>
      <c r="C10" s="201"/>
      <c r="D10" s="201"/>
      <c r="E10" s="209"/>
      <c r="F10" s="209"/>
      <c r="G10" s="210"/>
      <c r="H10" s="211" t="s">
        <v>62</v>
      </c>
      <c r="I10" s="212"/>
      <c r="J10" s="213"/>
      <c r="K10" s="207"/>
      <c r="L10" s="208"/>
    </row>
    <row r="11" spans="2:15" ht="6.75" customHeight="1" x14ac:dyDescent="0.25">
      <c r="B11" s="22"/>
      <c r="C11" s="12"/>
      <c r="D11" s="12"/>
      <c r="E11" s="12"/>
      <c r="F11" s="12"/>
      <c r="G11" s="12"/>
      <c r="H11" s="12"/>
      <c r="I11" s="12"/>
      <c r="J11" s="12"/>
      <c r="K11" s="12"/>
      <c r="L11" s="23"/>
    </row>
    <row r="12" spans="2:15" ht="15" customHeight="1" x14ac:dyDescent="0.25">
      <c r="B12" s="251" t="s">
        <v>105</v>
      </c>
      <c r="C12" s="201"/>
      <c r="D12" s="201"/>
      <c r="E12" s="209"/>
      <c r="F12" s="209"/>
      <c r="G12" s="210"/>
      <c r="H12" s="200" t="s">
        <v>64</v>
      </c>
      <c r="I12" s="201"/>
      <c r="J12" s="201"/>
      <c r="K12" s="205"/>
      <c r="L12" s="206"/>
    </row>
    <row r="13" spans="2:15" ht="6.75" customHeight="1" x14ac:dyDescent="0.25">
      <c r="B13" s="22"/>
      <c r="C13" s="12"/>
      <c r="D13" s="12"/>
      <c r="E13" s="12"/>
      <c r="F13" s="12"/>
      <c r="G13" s="12"/>
      <c r="H13" s="12"/>
      <c r="I13" s="12"/>
      <c r="J13" s="12"/>
      <c r="K13" s="12"/>
      <c r="L13" s="23"/>
    </row>
    <row r="14" spans="2:15" ht="13.15" customHeight="1" x14ac:dyDescent="0.25">
      <c r="B14" s="251" t="s">
        <v>0</v>
      </c>
      <c r="C14" s="201"/>
      <c r="D14" s="201"/>
      <c r="E14" s="209"/>
      <c r="F14" s="209"/>
      <c r="G14" s="210"/>
      <c r="H14" s="214" t="s">
        <v>65</v>
      </c>
      <c r="I14" s="215"/>
      <c r="J14" s="215"/>
      <c r="K14" s="205"/>
      <c r="L14" s="241"/>
    </row>
    <row r="15" spans="2:15" ht="6.75" customHeight="1" thickBot="1" x14ac:dyDescent="0.3">
      <c r="B15" s="111"/>
      <c r="C15" s="112"/>
      <c r="D15" s="112"/>
      <c r="E15" s="112"/>
      <c r="F15" s="112"/>
      <c r="G15" s="112"/>
      <c r="H15" s="112"/>
      <c r="I15" s="112"/>
      <c r="J15" s="112"/>
      <c r="K15" s="112"/>
      <c r="L15" s="113"/>
    </row>
    <row r="16" spans="2:15" x14ac:dyDescent="0.25">
      <c r="B16" s="114" t="s">
        <v>16</v>
      </c>
      <c r="C16" s="115"/>
      <c r="D16" s="115"/>
      <c r="E16" s="115"/>
      <c r="F16" s="115"/>
      <c r="G16" s="115"/>
      <c r="H16" s="115"/>
      <c r="I16" s="115"/>
      <c r="J16" s="115"/>
      <c r="K16" s="115"/>
      <c r="L16" s="116"/>
      <c r="O16" s="188">
        <v>1</v>
      </c>
    </row>
    <row r="17" spans="2:15" ht="6.75" customHeight="1" x14ac:dyDescent="0.25">
      <c r="B17" s="117"/>
      <c r="L17" s="3"/>
      <c r="O17" s="188">
        <v>2</v>
      </c>
    </row>
    <row r="18" spans="2:15" x14ac:dyDescent="0.25">
      <c r="B18" s="203" t="s">
        <v>17</v>
      </c>
      <c r="C18" s="204"/>
      <c r="D18" s="204"/>
      <c r="E18" s="243"/>
      <c r="F18" s="243"/>
      <c r="G18" s="226" t="s">
        <v>18</v>
      </c>
      <c r="H18" s="226"/>
      <c r="I18" s="226"/>
      <c r="J18" s="244"/>
      <c r="K18" s="244"/>
      <c r="L18" s="245"/>
      <c r="O18" s="188">
        <v>3</v>
      </c>
    </row>
    <row r="19" spans="2:15" ht="6.75" customHeight="1" x14ac:dyDescent="0.25">
      <c r="B19" s="252"/>
      <c r="C19" s="253"/>
      <c r="D19" s="253"/>
      <c r="E19" s="253"/>
      <c r="F19" s="253"/>
      <c r="G19" s="253"/>
      <c r="H19" s="253"/>
      <c r="I19" s="253"/>
      <c r="J19" s="253"/>
      <c r="K19" s="253"/>
      <c r="L19" s="254"/>
      <c r="O19" s="188">
        <v>4</v>
      </c>
    </row>
    <row r="20" spans="2:15" x14ac:dyDescent="0.25">
      <c r="B20" s="203" t="s">
        <v>20</v>
      </c>
      <c r="C20" s="204"/>
      <c r="D20" s="204"/>
      <c r="E20" s="243"/>
      <c r="F20" s="243"/>
      <c r="G20" s="204" t="s">
        <v>23</v>
      </c>
      <c r="H20" s="204"/>
      <c r="I20" s="204"/>
      <c r="J20" s="243"/>
      <c r="K20" s="243"/>
      <c r="L20" s="246"/>
      <c r="O20" s="188">
        <v>5</v>
      </c>
    </row>
    <row r="21" spans="2:15" ht="6.75" customHeight="1" x14ac:dyDescent="0.25">
      <c r="B21" s="252"/>
      <c r="C21" s="253"/>
      <c r="D21" s="253"/>
      <c r="E21" s="253"/>
      <c r="F21" s="253"/>
      <c r="G21" s="253"/>
      <c r="H21" s="253"/>
      <c r="I21" s="253"/>
      <c r="J21" s="253"/>
      <c r="K21" s="253"/>
      <c r="L21" s="254"/>
    </row>
    <row r="22" spans="2:15" x14ac:dyDescent="0.25">
      <c r="B22" s="203" t="s">
        <v>19</v>
      </c>
      <c r="C22" s="204"/>
      <c r="D22" s="204"/>
      <c r="E22" s="243"/>
      <c r="F22" s="243"/>
      <c r="G22" s="204" t="s">
        <v>25</v>
      </c>
      <c r="H22" s="204"/>
      <c r="I22" s="204"/>
      <c r="J22" s="243"/>
      <c r="K22" s="243"/>
      <c r="L22" s="246"/>
    </row>
    <row r="23" spans="2:15" ht="6.75" customHeight="1" x14ac:dyDescent="0.25">
      <c r="B23" s="252"/>
      <c r="C23" s="253"/>
      <c r="D23" s="253"/>
      <c r="E23" s="253"/>
      <c r="F23" s="253"/>
      <c r="G23" s="253"/>
      <c r="H23" s="253"/>
      <c r="I23" s="253"/>
      <c r="J23" s="253"/>
      <c r="K23" s="253"/>
      <c r="L23" s="254"/>
    </row>
    <row r="24" spans="2:15" ht="39.6" customHeight="1" x14ac:dyDescent="0.25">
      <c r="B24" s="203" t="s">
        <v>139</v>
      </c>
      <c r="C24" s="204"/>
      <c r="D24" s="204"/>
      <c r="E24" s="242"/>
      <c r="F24" s="243"/>
      <c r="G24" s="226" t="s">
        <v>140</v>
      </c>
      <c r="H24" s="226"/>
      <c r="I24" s="226"/>
      <c r="J24" s="243"/>
      <c r="K24" s="243"/>
      <c r="L24" s="118" t="s">
        <v>38</v>
      </c>
      <c r="O24" s="189"/>
    </row>
    <row r="25" spans="2:15" ht="6.75" customHeight="1" x14ac:dyDescent="0.25">
      <c r="B25" s="252"/>
      <c r="C25" s="253"/>
      <c r="D25" s="253"/>
      <c r="E25" s="253"/>
      <c r="F25" s="253"/>
      <c r="G25" s="253"/>
      <c r="H25" s="253"/>
      <c r="I25" s="253"/>
      <c r="J25" s="253"/>
      <c r="K25" s="253"/>
      <c r="L25" s="254"/>
    </row>
    <row r="26" spans="2:15" ht="14.45" customHeight="1" x14ac:dyDescent="0.25">
      <c r="B26" s="203" t="s">
        <v>80</v>
      </c>
      <c r="C26" s="204"/>
      <c r="D26" s="204"/>
      <c r="E26" s="258"/>
      <c r="F26" s="258"/>
      <c r="G26" s="258"/>
      <c r="H26" s="258"/>
      <c r="I26" s="258"/>
      <c r="J26" s="258"/>
      <c r="K26" s="258"/>
      <c r="L26" s="259"/>
      <c r="O26" s="189"/>
    </row>
    <row r="27" spans="2:15" ht="6.75" customHeight="1" thickBot="1" x14ac:dyDescent="0.3">
      <c r="B27" s="255"/>
      <c r="C27" s="256"/>
      <c r="D27" s="256"/>
      <c r="E27" s="256"/>
      <c r="F27" s="256"/>
      <c r="G27" s="256"/>
      <c r="H27" s="256"/>
      <c r="I27" s="256"/>
      <c r="J27" s="256"/>
      <c r="K27" s="256"/>
      <c r="L27" s="257"/>
    </row>
    <row r="28" spans="2:15" s="7" customFormat="1" x14ac:dyDescent="0.25">
      <c r="B28" s="222">
        <v>1</v>
      </c>
      <c r="C28" s="247" t="s">
        <v>106</v>
      </c>
      <c r="D28" s="247"/>
      <c r="E28" s="247"/>
      <c r="F28" s="247"/>
      <c r="G28" s="247"/>
      <c r="H28" s="247"/>
      <c r="I28" s="247"/>
      <c r="J28" s="247"/>
      <c r="K28" s="247"/>
      <c r="L28" s="248"/>
      <c r="O28" s="188"/>
    </row>
    <row r="29" spans="2:15" x14ac:dyDescent="0.25">
      <c r="B29" s="222"/>
      <c r="C29" s="119" t="s">
        <v>9</v>
      </c>
      <c r="D29" s="227" t="s">
        <v>1</v>
      </c>
      <c r="E29" s="227"/>
      <c r="F29" s="227"/>
      <c r="G29" s="227"/>
      <c r="H29" s="227"/>
      <c r="I29" s="227"/>
      <c r="J29" s="227"/>
      <c r="K29" s="196" t="s">
        <v>46</v>
      </c>
      <c r="L29" s="197"/>
    </row>
    <row r="30" spans="2:15" x14ac:dyDescent="0.25">
      <c r="B30" s="222"/>
      <c r="C30" s="96">
        <v>1.1000000000000001</v>
      </c>
      <c r="D30" s="228" t="s">
        <v>92</v>
      </c>
      <c r="E30" s="228"/>
      <c r="F30" s="228"/>
      <c r="G30" s="228"/>
      <c r="H30" s="228"/>
      <c r="I30" s="228"/>
      <c r="J30" s="228"/>
      <c r="K30" s="224"/>
      <c r="L30" s="225"/>
    </row>
    <row r="31" spans="2:15" x14ac:dyDescent="0.25">
      <c r="B31" s="222"/>
      <c r="C31" s="96">
        <v>1.2</v>
      </c>
      <c r="D31" s="228" t="s">
        <v>93</v>
      </c>
      <c r="E31" s="228"/>
      <c r="F31" s="228"/>
      <c r="G31" s="228"/>
      <c r="H31" s="228"/>
      <c r="I31" s="228"/>
      <c r="J31" s="228"/>
      <c r="K31" s="224"/>
      <c r="L31" s="225"/>
    </row>
    <row r="32" spans="2:15" x14ac:dyDescent="0.25">
      <c r="B32" s="222"/>
      <c r="C32" s="96">
        <v>1.3</v>
      </c>
      <c r="D32" s="228" t="s">
        <v>94</v>
      </c>
      <c r="E32" s="228"/>
      <c r="F32" s="228"/>
      <c r="G32" s="228"/>
      <c r="H32" s="228"/>
      <c r="I32" s="228"/>
      <c r="J32" s="228"/>
      <c r="K32" s="224"/>
      <c r="L32" s="225"/>
    </row>
    <row r="33" spans="2:16" x14ac:dyDescent="0.25">
      <c r="B33" s="222"/>
      <c r="C33" s="96">
        <v>1.4</v>
      </c>
      <c r="D33" s="228" t="s">
        <v>95</v>
      </c>
      <c r="E33" s="228"/>
      <c r="F33" s="228"/>
      <c r="G33" s="228"/>
      <c r="H33" s="228"/>
      <c r="I33" s="228"/>
      <c r="J33" s="228"/>
      <c r="K33" s="224"/>
      <c r="L33" s="225"/>
    </row>
    <row r="34" spans="2:16" x14ac:dyDescent="0.25">
      <c r="B34" s="222"/>
      <c r="C34" s="96">
        <v>1.5</v>
      </c>
      <c r="D34" s="228" t="s">
        <v>96</v>
      </c>
      <c r="E34" s="228"/>
      <c r="F34" s="228"/>
      <c r="G34" s="228"/>
      <c r="H34" s="228"/>
      <c r="I34" s="228"/>
      <c r="J34" s="228"/>
      <c r="K34" s="224"/>
      <c r="L34" s="225"/>
    </row>
    <row r="35" spans="2:16" x14ac:dyDescent="0.25">
      <c r="B35" s="222"/>
      <c r="C35" s="96">
        <v>1.6</v>
      </c>
      <c r="D35" s="228" t="s">
        <v>97</v>
      </c>
      <c r="E35" s="228"/>
      <c r="F35" s="228"/>
      <c r="G35" s="228"/>
      <c r="H35" s="228"/>
      <c r="I35" s="228"/>
      <c r="J35" s="228"/>
      <c r="K35" s="224"/>
      <c r="L35" s="225"/>
    </row>
    <row r="36" spans="2:16" x14ac:dyDescent="0.25">
      <c r="B36" s="222"/>
      <c r="C36" s="96">
        <v>1.7</v>
      </c>
      <c r="D36" s="228" t="s">
        <v>98</v>
      </c>
      <c r="E36" s="228"/>
      <c r="F36" s="228"/>
      <c r="G36" s="228"/>
      <c r="H36" s="228"/>
      <c r="I36" s="228"/>
      <c r="J36" s="228"/>
      <c r="K36" s="224"/>
      <c r="L36" s="225"/>
    </row>
    <row r="37" spans="2:16" x14ac:dyDescent="0.25">
      <c r="B37" s="222"/>
      <c r="C37" s="96">
        <v>1.8</v>
      </c>
      <c r="D37" s="228" t="s">
        <v>99</v>
      </c>
      <c r="E37" s="228"/>
      <c r="F37" s="228"/>
      <c r="G37" s="228"/>
      <c r="H37" s="228"/>
      <c r="I37" s="228"/>
      <c r="J37" s="228"/>
      <c r="K37" s="224"/>
      <c r="L37" s="225"/>
    </row>
    <row r="38" spans="2:16" ht="15" customHeight="1" x14ac:dyDescent="0.25">
      <c r="B38" s="222"/>
      <c r="C38" s="96">
        <v>1.9</v>
      </c>
      <c r="D38" s="228" t="s">
        <v>100</v>
      </c>
      <c r="E38" s="228"/>
      <c r="F38" s="228"/>
      <c r="G38" s="228"/>
      <c r="H38" s="228"/>
      <c r="I38" s="228"/>
      <c r="J38" s="228"/>
      <c r="K38" s="224"/>
      <c r="L38" s="225"/>
    </row>
    <row r="39" spans="2:16" x14ac:dyDescent="0.25">
      <c r="B39" s="222"/>
      <c r="C39" s="120">
        <v>1.1000000000000001</v>
      </c>
      <c r="D39" s="228" t="s">
        <v>101</v>
      </c>
      <c r="E39" s="228"/>
      <c r="F39" s="228"/>
      <c r="G39" s="228"/>
      <c r="H39" s="228"/>
      <c r="I39" s="228"/>
      <c r="J39" s="228"/>
      <c r="K39" s="224"/>
      <c r="L39" s="225"/>
    </row>
    <row r="40" spans="2:16" x14ac:dyDescent="0.25">
      <c r="B40" s="222"/>
      <c r="C40" s="96">
        <v>1.1100000000000001</v>
      </c>
      <c r="D40" s="228" t="s">
        <v>102</v>
      </c>
      <c r="E40" s="228"/>
      <c r="F40" s="228"/>
      <c r="G40" s="228"/>
      <c r="H40" s="228"/>
      <c r="I40" s="228"/>
      <c r="J40" s="228"/>
      <c r="K40" s="224"/>
      <c r="L40" s="225"/>
    </row>
    <row r="41" spans="2:16" ht="15" customHeight="1" x14ac:dyDescent="0.25">
      <c r="B41" s="222"/>
      <c r="C41" s="96">
        <v>1.1200000000000001</v>
      </c>
      <c r="D41" s="228" t="s">
        <v>103</v>
      </c>
      <c r="E41" s="228"/>
      <c r="F41" s="228"/>
      <c r="G41" s="228"/>
      <c r="H41" s="228"/>
      <c r="I41" s="228"/>
      <c r="J41" s="228"/>
      <c r="K41" s="224"/>
      <c r="L41" s="225"/>
      <c r="O41" s="189"/>
    </row>
    <row r="42" spans="2:16" ht="15" customHeight="1" x14ac:dyDescent="0.25">
      <c r="B42" s="222"/>
      <c r="C42" s="96">
        <v>1.1299999999999999</v>
      </c>
      <c r="D42" s="228" t="s">
        <v>104</v>
      </c>
      <c r="E42" s="228"/>
      <c r="F42" s="228"/>
      <c r="G42" s="228"/>
      <c r="H42" s="228"/>
      <c r="I42" s="228"/>
      <c r="J42" s="228"/>
      <c r="K42" s="224"/>
      <c r="L42" s="225"/>
      <c r="O42" s="189"/>
    </row>
    <row r="43" spans="2:16" ht="15" customHeight="1" x14ac:dyDescent="0.25">
      <c r="B43" s="222"/>
      <c r="C43" s="96">
        <v>1.1399999999999999</v>
      </c>
      <c r="D43" s="228" t="s">
        <v>81</v>
      </c>
      <c r="E43" s="228"/>
      <c r="F43" s="228"/>
      <c r="G43" s="228"/>
      <c r="H43" s="228"/>
      <c r="I43" s="228"/>
      <c r="J43" s="228"/>
      <c r="K43" s="224"/>
      <c r="L43" s="225"/>
      <c r="O43" s="189"/>
    </row>
    <row r="44" spans="2:16" ht="15" customHeight="1" x14ac:dyDescent="0.25">
      <c r="B44" s="222"/>
      <c r="C44" s="96">
        <v>1.1499999999999999</v>
      </c>
      <c r="D44" s="228" t="s">
        <v>128</v>
      </c>
      <c r="E44" s="228"/>
      <c r="F44" s="228"/>
      <c r="G44" s="228"/>
      <c r="H44" s="228"/>
      <c r="I44" s="228"/>
      <c r="J44" s="228"/>
      <c r="K44" s="224"/>
      <c r="L44" s="225"/>
    </row>
    <row r="45" spans="2:16" s="7" customFormat="1" ht="15" customHeight="1" x14ac:dyDescent="0.25">
      <c r="B45" s="222"/>
      <c r="C45" s="270" t="s">
        <v>47</v>
      </c>
      <c r="D45" s="270"/>
      <c r="E45" s="270"/>
      <c r="F45" s="270"/>
      <c r="G45" s="270"/>
      <c r="H45" s="270"/>
      <c r="I45" s="270"/>
      <c r="J45" s="270"/>
      <c r="K45" s="216">
        <f>SUM(K30:L44)</f>
        <v>0</v>
      </c>
      <c r="L45" s="217"/>
      <c r="O45" s="188"/>
    </row>
    <row r="46" spans="2:16" x14ac:dyDescent="0.25">
      <c r="B46" s="222"/>
      <c r="C46" s="227" t="s">
        <v>45</v>
      </c>
      <c r="D46" s="227"/>
      <c r="E46" s="227"/>
      <c r="F46" s="227"/>
      <c r="G46" s="227"/>
      <c r="H46" s="227"/>
      <c r="I46" s="227"/>
      <c r="J46" s="227"/>
      <c r="K46" s="227"/>
      <c r="L46" s="271"/>
    </row>
    <row r="47" spans="2:16" x14ac:dyDescent="0.25">
      <c r="B47" s="222"/>
      <c r="C47" s="119" t="s">
        <v>9</v>
      </c>
      <c r="D47" s="284" t="s">
        <v>1</v>
      </c>
      <c r="E47" s="285"/>
      <c r="F47" s="286"/>
      <c r="G47" s="195" t="s">
        <v>10</v>
      </c>
      <c r="H47" s="195"/>
      <c r="I47" s="121" t="s">
        <v>51</v>
      </c>
      <c r="J47" s="122" t="s">
        <v>11</v>
      </c>
      <c r="K47" s="196" t="s">
        <v>50</v>
      </c>
      <c r="L47" s="197"/>
      <c r="P47" s="168"/>
    </row>
    <row r="48" spans="2:16" x14ac:dyDescent="0.25">
      <c r="B48" s="222"/>
      <c r="C48" s="96">
        <v>1.1599999999999999</v>
      </c>
      <c r="D48" s="283" t="s">
        <v>15</v>
      </c>
      <c r="E48" s="283"/>
      <c r="F48" s="283"/>
      <c r="G48" s="195"/>
      <c r="H48" s="195"/>
      <c r="I48" s="121"/>
      <c r="J48" s="122"/>
      <c r="K48" s="198">
        <f>SUM(K49:L55)</f>
        <v>0</v>
      </c>
      <c r="L48" s="199"/>
      <c r="P48" s="168"/>
    </row>
    <row r="49" spans="2:16" ht="14.45" customHeight="1" x14ac:dyDescent="0.25">
      <c r="B49" s="222"/>
      <c r="C49" s="96" t="s">
        <v>131</v>
      </c>
      <c r="D49" s="240" t="s">
        <v>115</v>
      </c>
      <c r="E49" s="240"/>
      <c r="F49" s="240"/>
      <c r="G49" s="223"/>
      <c r="H49" s="223"/>
      <c r="I49" s="167" t="s">
        <v>142</v>
      </c>
      <c r="J49" s="81"/>
      <c r="K49" s="198">
        <f>G49*J49</f>
        <v>0</v>
      </c>
      <c r="L49" s="199"/>
      <c r="P49" s="168"/>
    </row>
    <row r="50" spans="2:16" ht="14.45" customHeight="1" x14ac:dyDescent="0.25">
      <c r="B50" s="222"/>
      <c r="C50" s="96" t="s">
        <v>132</v>
      </c>
      <c r="D50" s="240" t="s">
        <v>116</v>
      </c>
      <c r="E50" s="240"/>
      <c r="F50" s="240"/>
      <c r="G50" s="223"/>
      <c r="H50" s="223"/>
      <c r="I50" s="167" t="s">
        <v>142</v>
      </c>
      <c r="J50" s="81"/>
      <c r="K50" s="198">
        <f t="shared" ref="K50:K55" si="0">G50*J50</f>
        <v>0</v>
      </c>
      <c r="L50" s="199"/>
      <c r="P50" s="168"/>
    </row>
    <row r="51" spans="2:16" ht="14.45" customHeight="1" x14ac:dyDescent="0.25">
      <c r="B51" s="222"/>
      <c r="C51" s="96" t="s">
        <v>133</v>
      </c>
      <c r="D51" s="240" t="s">
        <v>117</v>
      </c>
      <c r="E51" s="240"/>
      <c r="F51" s="240"/>
      <c r="G51" s="223"/>
      <c r="H51" s="223"/>
      <c r="I51" s="167" t="s">
        <v>142</v>
      </c>
      <c r="J51" s="81"/>
      <c r="K51" s="198">
        <f t="shared" si="0"/>
        <v>0</v>
      </c>
      <c r="L51" s="199"/>
      <c r="P51" s="168"/>
    </row>
    <row r="52" spans="2:16" ht="14.45" customHeight="1" x14ac:dyDescent="0.25">
      <c r="B52" s="222"/>
      <c r="C52" s="96" t="s">
        <v>134</v>
      </c>
      <c r="D52" s="240" t="s">
        <v>118</v>
      </c>
      <c r="E52" s="240"/>
      <c r="F52" s="240"/>
      <c r="G52" s="223"/>
      <c r="H52" s="223"/>
      <c r="I52" s="167" t="s">
        <v>142</v>
      </c>
      <c r="J52" s="81"/>
      <c r="K52" s="198">
        <f t="shared" si="0"/>
        <v>0</v>
      </c>
      <c r="L52" s="199"/>
      <c r="P52" s="168"/>
    </row>
    <row r="53" spans="2:16" ht="14.45" customHeight="1" x14ac:dyDescent="0.25">
      <c r="B53" s="222"/>
      <c r="C53" s="96" t="s">
        <v>135</v>
      </c>
      <c r="D53" s="240" t="s">
        <v>119</v>
      </c>
      <c r="E53" s="240"/>
      <c r="F53" s="240"/>
      <c r="G53" s="223"/>
      <c r="H53" s="223"/>
      <c r="I53" s="167" t="s">
        <v>142</v>
      </c>
      <c r="J53" s="81"/>
      <c r="K53" s="198">
        <f t="shared" si="0"/>
        <v>0</v>
      </c>
      <c r="L53" s="199"/>
      <c r="P53" s="168"/>
    </row>
    <row r="54" spans="2:16" ht="14.45" customHeight="1" x14ac:dyDescent="0.25">
      <c r="B54" s="222"/>
      <c r="C54" s="96" t="s">
        <v>136</v>
      </c>
      <c r="D54" s="240" t="s">
        <v>120</v>
      </c>
      <c r="E54" s="240"/>
      <c r="F54" s="240"/>
      <c r="G54" s="223"/>
      <c r="H54" s="223"/>
      <c r="I54" s="167" t="s">
        <v>142</v>
      </c>
      <c r="J54" s="81"/>
      <c r="K54" s="198">
        <f t="shared" si="0"/>
        <v>0</v>
      </c>
      <c r="L54" s="199"/>
      <c r="P54" s="168"/>
    </row>
    <row r="55" spans="2:16" ht="14.45" customHeight="1" x14ac:dyDescent="0.25">
      <c r="B55" s="222"/>
      <c r="C55" s="96" t="s">
        <v>137</v>
      </c>
      <c r="D55" s="240" t="s">
        <v>121</v>
      </c>
      <c r="E55" s="240"/>
      <c r="F55" s="240"/>
      <c r="G55" s="223"/>
      <c r="H55" s="223"/>
      <c r="I55" s="167" t="s">
        <v>143</v>
      </c>
      <c r="J55" s="81"/>
      <c r="K55" s="198">
        <f t="shared" si="0"/>
        <v>0</v>
      </c>
      <c r="L55" s="199"/>
      <c r="P55" s="168"/>
    </row>
    <row r="56" spans="2:16" x14ac:dyDescent="0.25">
      <c r="B56" s="222"/>
      <c r="C56" s="96">
        <v>1.17</v>
      </c>
      <c r="D56" s="283" t="s">
        <v>66</v>
      </c>
      <c r="E56" s="283"/>
      <c r="F56" s="283"/>
      <c r="G56" s="218">
        <v>0</v>
      </c>
      <c r="H56" s="218"/>
      <c r="I56" s="97" t="s">
        <v>12</v>
      </c>
      <c r="J56" s="123">
        <f>K45</f>
        <v>0</v>
      </c>
      <c r="K56" s="198">
        <f>G56*J56</f>
        <v>0</v>
      </c>
      <c r="L56" s="199"/>
      <c r="P56" s="168"/>
    </row>
    <row r="57" spans="2:16" x14ac:dyDescent="0.25">
      <c r="B57" s="222"/>
      <c r="C57" s="96">
        <v>1.18</v>
      </c>
      <c r="D57" s="283" t="s">
        <v>13</v>
      </c>
      <c r="E57" s="283"/>
      <c r="F57" s="283"/>
      <c r="G57" s="223">
        <v>0</v>
      </c>
      <c r="H57" s="223"/>
      <c r="I57" s="167" t="s">
        <v>148</v>
      </c>
      <c r="J57" s="82">
        <v>0</v>
      </c>
      <c r="K57" s="198">
        <f>J57*G57</f>
        <v>0</v>
      </c>
      <c r="L57" s="199"/>
      <c r="O57" s="188" t="s">
        <v>148</v>
      </c>
      <c r="P57" s="168"/>
    </row>
    <row r="58" spans="2:16" x14ac:dyDescent="0.25">
      <c r="B58" s="222"/>
      <c r="C58" s="260" t="s">
        <v>48</v>
      </c>
      <c r="D58" s="260"/>
      <c r="E58" s="260"/>
      <c r="F58" s="260"/>
      <c r="G58" s="260"/>
      <c r="H58" s="260"/>
      <c r="I58" s="260"/>
      <c r="J58" s="260"/>
      <c r="K58" s="216">
        <f>K48+K56+K57</f>
        <v>0</v>
      </c>
      <c r="L58" s="217"/>
      <c r="O58" s="188" t="s">
        <v>149</v>
      </c>
      <c r="P58" s="168"/>
    </row>
    <row r="59" spans="2:16" ht="6.75" customHeight="1" thickBot="1" x14ac:dyDescent="0.3">
      <c r="B59" s="222"/>
      <c r="C59" s="293"/>
      <c r="D59" s="293"/>
      <c r="E59" s="293"/>
      <c r="F59" s="293"/>
      <c r="G59" s="293"/>
      <c r="H59" s="293"/>
      <c r="I59" s="293"/>
      <c r="J59" s="293"/>
      <c r="K59" s="293"/>
      <c r="L59" s="294"/>
      <c r="O59" s="188" t="s">
        <v>55</v>
      </c>
      <c r="P59" s="168"/>
    </row>
    <row r="60" spans="2:16" s="7" customFormat="1" x14ac:dyDescent="0.25">
      <c r="B60" s="124">
        <v>2</v>
      </c>
      <c r="C60" s="261" t="s">
        <v>49</v>
      </c>
      <c r="D60" s="261"/>
      <c r="E60" s="261"/>
      <c r="F60" s="261"/>
      <c r="G60" s="261"/>
      <c r="H60" s="261"/>
      <c r="I60" s="261"/>
      <c r="J60" s="261"/>
      <c r="K60" s="261"/>
      <c r="L60" s="262"/>
      <c r="O60" s="188"/>
      <c r="P60" s="169"/>
    </row>
    <row r="61" spans="2:16" x14ac:dyDescent="0.25">
      <c r="B61" s="2"/>
      <c r="C61" s="299" t="s">
        <v>1</v>
      </c>
      <c r="D61" s="299"/>
      <c r="E61" s="299"/>
      <c r="F61" s="299"/>
      <c r="G61" s="195" t="s">
        <v>10</v>
      </c>
      <c r="H61" s="195"/>
      <c r="I61" s="119" t="s">
        <v>51</v>
      </c>
      <c r="J61" s="125" t="s">
        <v>11</v>
      </c>
      <c r="K61" s="196" t="s">
        <v>50</v>
      </c>
      <c r="L61" s="197"/>
      <c r="P61" s="168"/>
    </row>
    <row r="62" spans="2:16" ht="24.75" customHeight="1" x14ac:dyDescent="0.25">
      <c r="B62" s="2"/>
      <c r="C62" s="233" t="s">
        <v>74</v>
      </c>
      <c r="D62" s="233"/>
      <c r="E62" s="233"/>
      <c r="F62" s="233"/>
      <c r="G62" s="218">
        <v>0</v>
      </c>
      <c r="H62" s="218"/>
      <c r="I62" s="167" t="s">
        <v>12</v>
      </c>
      <c r="J62" s="194">
        <f>K56+K48+K45</f>
        <v>0</v>
      </c>
      <c r="K62" s="198">
        <f>G62*J62</f>
        <v>0</v>
      </c>
      <c r="L62" s="199"/>
      <c r="O62" s="188" t="s">
        <v>12</v>
      </c>
      <c r="P62" s="193"/>
    </row>
    <row r="63" spans="2:16" ht="15" x14ac:dyDescent="0.25">
      <c r="B63" s="2"/>
      <c r="C63" s="233" t="s">
        <v>141</v>
      </c>
      <c r="D63" s="233"/>
      <c r="E63" s="233"/>
      <c r="F63" s="233"/>
      <c r="G63" s="218">
        <v>0</v>
      </c>
      <c r="H63" s="218"/>
      <c r="I63" s="97" t="s">
        <v>12</v>
      </c>
      <c r="J63" s="126">
        <f>K58+K45+K62</f>
        <v>0</v>
      </c>
      <c r="K63" s="198">
        <f>J63*G63</f>
        <v>0</v>
      </c>
      <c r="L63" s="199"/>
      <c r="O63" s="188" t="s">
        <v>55</v>
      </c>
      <c r="P63" s="193"/>
    </row>
    <row r="64" spans="2:16" ht="47.25" customHeight="1" x14ac:dyDescent="0.25">
      <c r="B64" s="2"/>
      <c r="C64" s="309" t="s">
        <v>151</v>
      </c>
      <c r="D64" s="204"/>
      <c r="E64" s="204"/>
      <c r="F64" s="310"/>
      <c r="G64" s="311">
        <v>0.01</v>
      </c>
      <c r="H64" s="312"/>
      <c r="I64" s="97" t="s">
        <v>12</v>
      </c>
      <c r="J64" s="126">
        <f>K58+K45+K62</f>
        <v>0</v>
      </c>
      <c r="K64" s="313">
        <f>J64*G64</f>
        <v>0</v>
      </c>
      <c r="L64" s="314"/>
      <c r="O64" s="188" t="s">
        <v>55</v>
      </c>
      <c r="P64" s="193"/>
    </row>
    <row r="65" spans="2:16" x14ac:dyDescent="0.25">
      <c r="B65" s="2"/>
      <c r="C65" s="260" t="s">
        <v>52</v>
      </c>
      <c r="D65" s="260"/>
      <c r="E65" s="260"/>
      <c r="F65" s="260"/>
      <c r="G65" s="260"/>
      <c r="H65" s="260"/>
      <c r="I65" s="260"/>
      <c r="J65" s="260"/>
      <c r="K65" s="216">
        <f>K63+K62+K64</f>
        <v>0</v>
      </c>
      <c r="L65" s="217"/>
      <c r="P65" s="168"/>
    </row>
    <row r="66" spans="2:16" ht="6.75" customHeight="1" thickBot="1" x14ac:dyDescent="0.3">
      <c r="B66" s="4"/>
      <c r="C66" s="300"/>
      <c r="D66" s="301"/>
      <c r="E66" s="301"/>
      <c r="F66" s="301"/>
      <c r="G66" s="301"/>
      <c r="H66" s="301"/>
      <c r="I66" s="301"/>
      <c r="J66" s="301"/>
      <c r="K66" s="301"/>
      <c r="L66" s="302"/>
      <c r="O66" s="190"/>
      <c r="P66" s="168"/>
    </row>
    <row r="67" spans="2:16" ht="6.75" customHeight="1" x14ac:dyDescent="0.25">
      <c r="B67" s="128"/>
      <c r="C67" s="129"/>
      <c r="D67" s="130"/>
      <c r="E67" s="130"/>
      <c r="F67" s="130"/>
      <c r="G67" s="130"/>
      <c r="H67" s="130"/>
      <c r="I67" s="130"/>
      <c r="J67" s="130"/>
      <c r="K67" s="131"/>
      <c r="L67" s="132"/>
      <c r="O67" s="189"/>
      <c r="P67" s="168"/>
    </row>
    <row r="68" spans="2:16" s="127" customFormat="1" x14ac:dyDescent="0.25">
      <c r="B68" s="268" t="s">
        <v>110</v>
      </c>
      <c r="C68" s="269"/>
      <c r="D68" s="269"/>
      <c r="E68" s="269"/>
      <c r="F68" s="269"/>
      <c r="G68" s="269"/>
      <c r="H68" s="269"/>
      <c r="I68" s="269"/>
      <c r="J68" s="269"/>
      <c r="K68" s="303">
        <f>K58+K65+K45</f>
        <v>0</v>
      </c>
      <c r="L68" s="304"/>
      <c r="O68" s="189"/>
      <c r="P68" s="170"/>
    </row>
    <row r="69" spans="2:16" s="7" customFormat="1" ht="6.75" customHeight="1" x14ac:dyDescent="0.25">
      <c r="B69" s="133"/>
      <c r="C69" s="134"/>
      <c r="D69" s="134"/>
      <c r="E69" s="134"/>
      <c r="F69" s="134"/>
      <c r="G69" s="134"/>
      <c r="H69" s="134"/>
      <c r="I69" s="134"/>
      <c r="J69" s="134"/>
      <c r="K69" s="135"/>
      <c r="L69" s="136"/>
      <c r="O69" s="189"/>
      <c r="P69" s="169"/>
    </row>
    <row r="70" spans="2:16" s="7" customFormat="1" x14ac:dyDescent="0.25">
      <c r="B70" s="137" t="s">
        <v>75</v>
      </c>
      <c r="C70" s="138"/>
      <c r="D70" s="138"/>
      <c r="E70" s="138"/>
      <c r="F70" s="138"/>
      <c r="G70" s="305">
        <v>0.13500000000000001</v>
      </c>
      <c r="H70" s="305"/>
      <c r="I70" s="97" t="s">
        <v>12</v>
      </c>
      <c r="J70" s="110">
        <f>K45+K56+K65</f>
        <v>0</v>
      </c>
      <c r="K70" s="216">
        <f>J70*G70</f>
        <v>0</v>
      </c>
      <c r="L70" s="217"/>
      <c r="O70" s="189"/>
      <c r="P70" s="169"/>
    </row>
    <row r="71" spans="2:16" s="7" customFormat="1" x14ac:dyDescent="0.25">
      <c r="B71" s="234" t="s">
        <v>88</v>
      </c>
      <c r="C71" s="235"/>
      <c r="D71" s="235"/>
      <c r="E71" s="235"/>
      <c r="F71" s="235"/>
      <c r="G71" s="218">
        <v>0.23</v>
      </c>
      <c r="H71" s="218"/>
      <c r="I71" s="97" t="s">
        <v>12</v>
      </c>
      <c r="J71" s="110">
        <f>K48</f>
        <v>0</v>
      </c>
      <c r="K71" s="216">
        <f>J71*G71</f>
        <v>0</v>
      </c>
      <c r="L71" s="217"/>
      <c r="O71" s="189"/>
      <c r="P71" s="169"/>
    </row>
    <row r="72" spans="2:16" s="7" customFormat="1" x14ac:dyDescent="0.25">
      <c r="B72" s="280" t="s">
        <v>86</v>
      </c>
      <c r="C72" s="281"/>
      <c r="D72" s="281"/>
      <c r="E72" s="281"/>
      <c r="F72" s="282"/>
      <c r="G72" s="272"/>
      <c r="H72" s="273"/>
      <c r="I72" s="276" t="s">
        <v>55</v>
      </c>
      <c r="J72" s="278"/>
      <c r="K72" s="295">
        <f>J72*G72</f>
        <v>0</v>
      </c>
      <c r="L72" s="296"/>
      <c r="O72" s="189"/>
      <c r="P72" s="169"/>
    </row>
    <row r="73" spans="2:16" s="7" customFormat="1" ht="39" customHeight="1" x14ac:dyDescent="0.25">
      <c r="B73" s="306" t="s">
        <v>87</v>
      </c>
      <c r="C73" s="307"/>
      <c r="D73" s="307"/>
      <c r="E73" s="307"/>
      <c r="F73" s="308"/>
      <c r="G73" s="274"/>
      <c r="H73" s="275"/>
      <c r="I73" s="277"/>
      <c r="J73" s="279"/>
      <c r="K73" s="297"/>
      <c r="L73" s="298"/>
      <c r="O73" s="189"/>
      <c r="P73" s="169"/>
    </row>
    <row r="74" spans="2:16" s="7" customFormat="1" ht="6.75" customHeight="1" x14ac:dyDescent="0.25">
      <c r="B74" s="133"/>
      <c r="C74" s="139"/>
      <c r="L74" s="140"/>
      <c r="O74" s="189"/>
      <c r="P74" s="169"/>
    </row>
    <row r="75" spans="2:16" s="7" customFormat="1" x14ac:dyDescent="0.25">
      <c r="B75" s="268" t="s">
        <v>111</v>
      </c>
      <c r="C75" s="269"/>
      <c r="D75" s="269"/>
      <c r="E75" s="269"/>
      <c r="F75" s="269"/>
      <c r="G75" s="269"/>
      <c r="H75" s="269"/>
      <c r="I75" s="269"/>
      <c r="J75" s="269"/>
      <c r="K75" s="266">
        <f>K68+K70+K71+K72</f>
        <v>0</v>
      </c>
      <c r="L75" s="267"/>
      <c r="O75" s="189"/>
      <c r="P75" s="169"/>
    </row>
    <row r="76" spans="2:16" s="7" customFormat="1" ht="6.75" customHeight="1" thickBot="1" x14ac:dyDescent="0.3">
      <c r="B76" s="133"/>
      <c r="C76" s="139"/>
      <c r="L76" s="140"/>
      <c r="O76" s="188"/>
      <c r="P76" s="169"/>
    </row>
    <row r="77" spans="2:16" s="7" customFormat="1" ht="6.75" customHeight="1" thickBot="1" x14ac:dyDescent="0.3">
      <c r="B77" s="124"/>
      <c r="C77" s="141"/>
      <c r="D77" s="142"/>
      <c r="E77" s="142"/>
      <c r="F77" s="142"/>
      <c r="G77" s="142"/>
      <c r="H77" s="142"/>
      <c r="I77" s="142"/>
      <c r="J77" s="142"/>
      <c r="K77" s="142"/>
      <c r="L77" s="143"/>
      <c r="O77" s="188"/>
    </row>
    <row r="78" spans="2:16" ht="13.5" thickBot="1" x14ac:dyDescent="0.3">
      <c r="B78" s="117" t="s">
        <v>22</v>
      </c>
      <c r="C78" s="139"/>
      <c r="D78" s="7"/>
      <c r="E78" s="236">
        <f>E20/1000</f>
        <v>0</v>
      </c>
      <c r="F78" s="237"/>
      <c r="G78" s="7" t="s">
        <v>14</v>
      </c>
      <c r="H78" s="7"/>
      <c r="I78" s="7"/>
      <c r="J78" s="134" t="s">
        <v>77</v>
      </c>
      <c r="K78" s="238" t="e">
        <f>K68/E78</f>
        <v>#DIV/0!</v>
      </c>
      <c r="L78" s="239"/>
    </row>
    <row r="79" spans="2:16" ht="13.5" thickBot="1" x14ac:dyDescent="0.3">
      <c r="B79" s="117"/>
      <c r="C79" s="139"/>
      <c r="D79" s="7"/>
      <c r="E79" s="221"/>
      <c r="F79" s="221"/>
      <c r="G79" s="7"/>
      <c r="H79" s="7"/>
      <c r="I79" s="7"/>
      <c r="J79" s="134" t="s">
        <v>78</v>
      </c>
      <c r="K79" s="238" t="e">
        <f>K75/E78</f>
        <v>#DIV/0!</v>
      </c>
      <c r="L79" s="239"/>
    </row>
    <row r="80" spans="2:16" ht="7.5" customHeight="1" thickBot="1" x14ac:dyDescent="0.3">
      <c r="B80" s="4"/>
      <c r="C80" s="144"/>
      <c r="D80" s="145"/>
      <c r="E80" s="60"/>
      <c r="F80" s="60"/>
      <c r="G80" s="145"/>
      <c r="H80" s="145"/>
      <c r="I80" s="145"/>
      <c r="J80" s="146"/>
      <c r="K80" s="147"/>
      <c r="L80" s="148"/>
    </row>
    <row r="81" spans="2:15" ht="6.75" customHeight="1" x14ac:dyDescent="0.25">
      <c r="B81" s="2"/>
      <c r="C81" s="139"/>
      <c r="D81" s="7"/>
      <c r="E81" s="7"/>
      <c r="F81" s="7"/>
      <c r="G81" s="7"/>
      <c r="H81" s="7"/>
      <c r="I81" s="7"/>
      <c r="J81" s="7"/>
      <c r="K81" s="149"/>
      <c r="L81" s="150"/>
    </row>
    <row r="82" spans="2:15" x14ac:dyDescent="0.25">
      <c r="B82" s="117" t="s">
        <v>73</v>
      </c>
      <c r="C82" s="139"/>
      <c r="D82" s="7"/>
      <c r="E82" s="7"/>
      <c r="F82" s="7"/>
      <c r="G82" s="7"/>
      <c r="H82" s="7"/>
      <c r="I82" s="7"/>
      <c r="J82" s="7"/>
      <c r="K82" s="149"/>
      <c r="L82" s="150"/>
    </row>
    <row r="83" spans="2:15" ht="60" customHeight="1" thickBot="1" x14ac:dyDescent="0.3">
      <c r="B83" s="263"/>
      <c r="C83" s="264"/>
      <c r="D83" s="264"/>
      <c r="E83" s="264"/>
      <c r="F83" s="264"/>
      <c r="G83" s="264"/>
      <c r="H83" s="264"/>
      <c r="I83" s="264"/>
      <c r="J83" s="264"/>
      <c r="K83" s="264"/>
      <c r="L83" s="265"/>
    </row>
    <row r="84" spans="2:15" ht="6.75" customHeight="1" thickBot="1" x14ac:dyDescent="0.3">
      <c r="B84" s="151"/>
      <c r="C84" s="152"/>
      <c r="D84" s="152"/>
      <c r="E84" s="152"/>
      <c r="F84" s="152"/>
      <c r="G84" s="152"/>
      <c r="H84" s="152"/>
      <c r="I84" s="152"/>
      <c r="J84" s="152"/>
      <c r="K84" s="152"/>
      <c r="L84" s="153"/>
      <c r="O84" s="189"/>
    </row>
    <row r="85" spans="2:15" ht="6.75" customHeight="1" x14ac:dyDescent="0.25">
      <c r="B85" s="154"/>
      <c r="C85" s="115"/>
      <c r="D85" s="115"/>
      <c r="E85" s="115"/>
      <c r="F85" s="115"/>
      <c r="G85" s="115"/>
      <c r="H85" s="115"/>
      <c r="I85" s="115"/>
      <c r="J85" s="115"/>
      <c r="K85" s="115"/>
      <c r="L85" s="116"/>
    </row>
    <row r="86" spans="2:15" s="7" customFormat="1" x14ac:dyDescent="0.25">
      <c r="B86" s="155" t="s">
        <v>2</v>
      </c>
      <c r="C86" s="232" t="s">
        <v>3</v>
      </c>
      <c r="D86" s="232"/>
      <c r="E86" s="232"/>
      <c r="F86" s="232"/>
      <c r="G86" s="219" t="s">
        <v>4</v>
      </c>
      <c r="H86" s="219"/>
      <c r="I86" s="219" t="s">
        <v>5</v>
      </c>
      <c r="J86" s="219"/>
      <c r="K86" s="219" t="s">
        <v>6</v>
      </c>
      <c r="L86" s="220"/>
      <c r="O86" s="188"/>
    </row>
    <row r="87" spans="2:15" x14ac:dyDescent="0.25">
      <c r="B87" s="83"/>
      <c r="C87" s="287"/>
      <c r="D87" s="287"/>
      <c r="E87" s="287"/>
      <c r="F87" s="287"/>
      <c r="G87" s="290"/>
      <c r="H87" s="290"/>
      <c r="I87" s="290"/>
      <c r="J87" s="290"/>
      <c r="K87" s="288"/>
      <c r="L87" s="289"/>
    </row>
    <row r="88" spans="2:15" x14ac:dyDescent="0.25">
      <c r="B88" s="83"/>
      <c r="C88" s="287"/>
      <c r="D88" s="287"/>
      <c r="E88" s="287"/>
      <c r="F88" s="287"/>
      <c r="G88" s="290"/>
      <c r="H88" s="290"/>
      <c r="I88" s="290"/>
      <c r="J88" s="290"/>
      <c r="K88" s="288"/>
      <c r="L88" s="289"/>
    </row>
    <row r="89" spans="2:15" ht="6.75" customHeight="1" thickBot="1" x14ac:dyDescent="0.3">
      <c r="B89" s="4"/>
      <c r="C89" s="5"/>
      <c r="D89" s="5"/>
      <c r="E89" s="5"/>
      <c r="F89" s="5"/>
      <c r="G89" s="5"/>
      <c r="H89" s="5"/>
      <c r="I89" s="5"/>
      <c r="J89" s="5"/>
      <c r="K89" s="5"/>
      <c r="L89" s="6"/>
    </row>
    <row r="90" spans="2:15" ht="6.75" customHeight="1" thickBot="1" x14ac:dyDescent="0.3">
      <c r="B90" s="2"/>
      <c r="D90" s="129"/>
      <c r="L90" s="3"/>
    </row>
    <row r="91" spans="2:15" ht="59.25" customHeight="1" thickBot="1" x14ac:dyDescent="0.3">
      <c r="B91" s="156" t="s">
        <v>21</v>
      </c>
      <c r="C91" s="291" t="s">
        <v>112</v>
      </c>
      <c r="D91" s="291"/>
      <c r="E91" s="291"/>
      <c r="F91" s="291"/>
      <c r="G91" s="291"/>
      <c r="H91" s="291"/>
      <c r="I91" s="291"/>
      <c r="J91" s="291"/>
      <c r="K91" s="291"/>
      <c r="L91" s="292"/>
    </row>
    <row r="92" spans="2:15" ht="6.6" customHeight="1" x14ac:dyDescent="0.25">
      <c r="C92" s="202"/>
      <c r="D92" s="202"/>
      <c r="E92" s="202"/>
      <c r="F92" s="202"/>
      <c r="G92" s="202"/>
      <c r="H92" s="202"/>
      <c r="I92" s="202"/>
      <c r="J92" s="202"/>
      <c r="K92" s="202"/>
      <c r="L92" s="202"/>
    </row>
    <row r="93" spans="2:15" x14ac:dyDescent="0.25">
      <c r="C93" s="202"/>
      <c r="D93" s="202"/>
      <c r="E93" s="202"/>
      <c r="F93" s="202"/>
      <c r="G93" s="202"/>
      <c r="H93" s="202"/>
      <c r="I93" s="202"/>
      <c r="J93" s="202"/>
      <c r="K93" s="202"/>
      <c r="L93" s="202"/>
    </row>
    <row r="94" spans="2:15" ht="12" customHeight="1" x14ac:dyDescent="0.25">
      <c r="C94" s="202"/>
      <c r="D94" s="202"/>
      <c r="E94" s="202"/>
      <c r="F94" s="202"/>
      <c r="G94" s="202"/>
      <c r="H94" s="202"/>
      <c r="I94" s="202"/>
      <c r="J94" s="202"/>
      <c r="K94" s="202"/>
      <c r="L94" s="202"/>
    </row>
  </sheetData>
  <sheetProtection algorithmName="SHA-512" hashValue="VZwXXZVAQzs93IhEzblrEdmxzTz2h5+BJldj3H3FiEQj0tTe7jg2upS/rJPQQr6brYfCjHwnL1RO1Cxzof9ziQ==" saltValue="HOwReIEpuBg5pOVLSSh9vw==" spinCount="100000" sheet="1" insertRows="0" selectLockedCells="1" autoFilter="0"/>
  <mergeCells count="163">
    <mergeCell ref="C59:L59"/>
    <mergeCell ref="D43:J43"/>
    <mergeCell ref="K43:L43"/>
    <mergeCell ref="D49:F49"/>
    <mergeCell ref="D50:F50"/>
    <mergeCell ref="K72:L73"/>
    <mergeCell ref="C63:F63"/>
    <mergeCell ref="C61:F61"/>
    <mergeCell ref="C66:L66"/>
    <mergeCell ref="K70:L70"/>
    <mergeCell ref="B68:J68"/>
    <mergeCell ref="K68:L68"/>
    <mergeCell ref="G70:H70"/>
    <mergeCell ref="G71:H71"/>
    <mergeCell ref="K71:L71"/>
    <mergeCell ref="K61:L61"/>
    <mergeCell ref="G61:H61"/>
    <mergeCell ref="B73:F73"/>
    <mergeCell ref="C64:F64"/>
    <mergeCell ref="G64:H64"/>
    <mergeCell ref="K64:L64"/>
    <mergeCell ref="G56:H56"/>
    <mergeCell ref="C93:L94"/>
    <mergeCell ref="C88:F88"/>
    <mergeCell ref="C87:F87"/>
    <mergeCell ref="K88:L88"/>
    <mergeCell ref="K87:L87"/>
    <mergeCell ref="I88:J88"/>
    <mergeCell ref="I87:J87"/>
    <mergeCell ref="G88:H88"/>
    <mergeCell ref="G87:H87"/>
    <mergeCell ref="C92:L92"/>
    <mergeCell ref="C91:L91"/>
    <mergeCell ref="C65:J65"/>
    <mergeCell ref="K63:L63"/>
    <mergeCell ref="C60:L60"/>
    <mergeCell ref="B83:L83"/>
    <mergeCell ref="K75:L75"/>
    <mergeCell ref="B75:J75"/>
    <mergeCell ref="K79:L79"/>
    <mergeCell ref="G51:H51"/>
    <mergeCell ref="D41:J41"/>
    <mergeCell ref="C58:J58"/>
    <mergeCell ref="K45:L45"/>
    <mergeCell ref="C45:J45"/>
    <mergeCell ref="C46:L46"/>
    <mergeCell ref="G72:H73"/>
    <mergeCell ref="I72:I73"/>
    <mergeCell ref="J72:J73"/>
    <mergeCell ref="B72:F72"/>
    <mergeCell ref="K48:L48"/>
    <mergeCell ref="D48:F48"/>
    <mergeCell ref="D56:F56"/>
    <mergeCell ref="D57:F57"/>
    <mergeCell ref="K58:L58"/>
    <mergeCell ref="D47:F47"/>
    <mergeCell ref="K54:L54"/>
    <mergeCell ref="B10:D10"/>
    <mergeCell ref="B12:D12"/>
    <mergeCell ref="B14:D14"/>
    <mergeCell ref="B19:L19"/>
    <mergeCell ref="B21:L21"/>
    <mergeCell ref="B23:L23"/>
    <mergeCell ref="B24:D24"/>
    <mergeCell ref="B22:D22"/>
    <mergeCell ref="B20:D20"/>
    <mergeCell ref="G24:I24"/>
    <mergeCell ref="J24:K24"/>
    <mergeCell ref="G22:I22"/>
    <mergeCell ref="G20:I20"/>
    <mergeCell ref="B2:L6"/>
    <mergeCell ref="E8:L8"/>
    <mergeCell ref="K41:L41"/>
    <mergeCell ref="C86:F86"/>
    <mergeCell ref="G86:H86"/>
    <mergeCell ref="I86:J86"/>
    <mergeCell ref="K57:L57"/>
    <mergeCell ref="K56:L56"/>
    <mergeCell ref="G57:H57"/>
    <mergeCell ref="K31:L31"/>
    <mergeCell ref="K32:L32"/>
    <mergeCell ref="K33:L33"/>
    <mergeCell ref="K36:L36"/>
    <mergeCell ref="K37:L37"/>
    <mergeCell ref="C62:F62"/>
    <mergeCell ref="G62:H62"/>
    <mergeCell ref="K62:L62"/>
    <mergeCell ref="B71:F71"/>
    <mergeCell ref="E78:F78"/>
    <mergeCell ref="K78:L78"/>
    <mergeCell ref="K55:L55"/>
    <mergeCell ref="D51:F51"/>
    <mergeCell ref="D52:F52"/>
    <mergeCell ref="D53:F53"/>
    <mergeCell ref="K86:L86"/>
    <mergeCell ref="E79:F79"/>
    <mergeCell ref="E12:G12"/>
    <mergeCell ref="E10:G10"/>
    <mergeCell ref="B28:B59"/>
    <mergeCell ref="G52:H52"/>
    <mergeCell ref="G53:H53"/>
    <mergeCell ref="G54:H54"/>
    <mergeCell ref="G55:H55"/>
    <mergeCell ref="K35:L35"/>
    <mergeCell ref="G18:I18"/>
    <mergeCell ref="D29:J29"/>
    <mergeCell ref="D34:J34"/>
    <mergeCell ref="D54:F54"/>
    <mergeCell ref="D55:F55"/>
    <mergeCell ref="G49:H49"/>
    <mergeCell ref="G50:H50"/>
    <mergeCell ref="K14:L14"/>
    <mergeCell ref="E24:F24"/>
    <mergeCell ref="E22:F22"/>
    <mergeCell ref="E20:F20"/>
    <mergeCell ref="E18:F18"/>
    <mergeCell ref="J18:L18"/>
    <mergeCell ref="D42:J42"/>
    <mergeCell ref="B7:L7"/>
    <mergeCell ref="B18:D18"/>
    <mergeCell ref="K12:L12"/>
    <mergeCell ref="K10:L10"/>
    <mergeCell ref="E14:G14"/>
    <mergeCell ref="H10:J10"/>
    <mergeCell ref="H14:J14"/>
    <mergeCell ref="K65:L65"/>
    <mergeCell ref="G63:H63"/>
    <mergeCell ref="K42:L42"/>
    <mergeCell ref="J20:L20"/>
    <mergeCell ref="J22:L22"/>
    <mergeCell ref="D30:J30"/>
    <mergeCell ref="K34:L34"/>
    <mergeCell ref="K40:L40"/>
    <mergeCell ref="K38:L38"/>
    <mergeCell ref="C28:L28"/>
    <mergeCell ref="D35:J35"/>
    <mergeCell ref="D40:J40"/>
    <mergeCell ref="D39:J39"/>
    <mergeCell ref="D38:J38"/>
    <mergeCell ref="D37:J37"/>
    <mergeCell ref="D36:J36"/>
    <mergeCell ref="B8:D8"/>
    <mergeCell ref="G48:H48"/>
    <mergeCell ref="G47:H47"/>
    <mergeCell ref="K47:L47"/>
    <mergeCell ref="K49:L49"/>
    <mergeCell ref="K50:L50"/>
    <mergeCell ref="K51:L51"/>
    <mergeCell ref="K52:L52"/>
    <mergeCell ref="K53:L53"/>
    <mergeCell ref="H12:J12"/>
    <mergeCell ref="B27:L27"/>
    <mergeCell ref="B25:L25"/>
    <mergeCell ref="B26:D26"/>
    <mergeCell ref="E26:L26"/>
    <mergeCell ref="K39:L39"/>
    <mergeCell ref="K29:L29"/>
    <mergeCell ref="D44:J44"/>
    <mergeCell ref="K44:L44"/>
    <mergeCell ref="D33:J33"/>
    <mergeCell ref="D32:J32"/>
    <mergeCell ref="K30:L30"/>
    <mergeCell ref="D31:J31"/>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7" ht="15.75" customHeight="1" x14ac:dyDescent="0.25">
      <c r="A2" s="340" t="s">
        <v>127</v>
      </c>
      <c r="B2" s="340"/>
      <c r="C2" s="340"/>
      <c r="D2" s="340"/>
      <c r="E2" s="340"/>
      <c r="F2" s="340"/>
      <c r="G2" s="340"/>
      <c r="H2" s="340"/>
      <c r="I2" s="340"/>
      <c r="J2" s="340"/>
      <c r="K2" s="340"/>
    </row>
    <row r="3" spans="1:27" ht="15" customHeight="1" x14ac:dyDescent="0.25">
      <c r="A3" s="340"/>
      <c r="B3" s="340"/>
      <c r="C3" s="340"/>
      <c r="D3" s="340"/>
      <c r="E3" s="340"/>
      <c r="F3" s="340"/>
      <c r="G3" s="340"/>
      <c r="H3" s="340"/>
      <c r="I3" s="340"/>
      <c r="J3" s="340"/>
      <c r="K3" s="340"/>
    </row>
    <row r="4" spans="1:27" ht="15" customHeight="1" x14ac:dyDescent="0.25">
      <c r="A4" s="340"/>
      <c r="B4" s="340"/>
      <c r="C4" s="340"/>
      <c r="D4" s="340"/>
      <c r="E4" s="340"/>
      <c r="F4" s="340"/>
      <c r="G4" s="340"/>
      <c r="H4" s="340"/>
      <c r="I4" s="340"/>
      <c r="J4" s="340"/>
      <c r="K4" s="340"/>
    </row>
    <row r="5" spans="1:27" ht="15" customHeight="1" x14ac:dyDescent="0.25">
      <c r="A5" s="340"/>
      <c r="B5" s="340"/>
      <c r="C5" s="340"/>
      <c r="D5" s="340"/>
      <c r="E5" s="340"/>
      <c r="F5" s="340"/>
      <c r="G5" s="340"/>
      <c r="H5" s="340"/>
      <c r="I5" s="340"/>
      <c r="J5" s="340"/>
      <c r="K5" s="340"/>
    </row>
    <row r="6" spans="1:27" ht="6" customHeight="1" x14ac:dyDescent="0.25">
      <c r="A6" s="340"/>
      <c r="B6" s="340"/>
      <c r="C6" s="340"/>
      <c r="D6" s="340"/>
      <c r="E6" s="340"/>
      <c r="F6" s="340"/>
      <c r="G6" s="340"/>
      <c r="H6" s="340"/>
      <c r="I6" s="340"/>
      <c r="J6" s="340"/>
      <c r="K6" s="340"/>
    </row>
    <row r="7" spans="1:27" ht="46.15" customHeight="1" thickBot="1" x14ac:dyDescent="0.3">
      <c r="A7" s="341" t="s">
        <v>138</v>
      </c>
      <c r="B7" s="341"/>
      <c r="C7" s="341"/>
      <c r="D7" s="341"/>
      <c r="E7" s="341"/>
      <c r="F7" s="341"/>
      <c r="G7" s="341"/>
      <c r="H7" s="341"/>
      <c r="I7" s="341"/>
      <c r="J7" s="341"/>
      <c r="K7" s="341"/>
      <c r="M7" s="168"/>
      <c r="N7" s="168"/>
      <c r="O7" s="168"/>
      <c r="P7" s="168"/>
      <c r="Q7" s="168"/>
      <c r="R7" s="168"/>
      <c r="S7" s="168"/>
      <c r="T7" s="168"/>
      <c r="U7" s="168"/>
      <c r="V7" s="168"/>
      <c r="W7" s="168"/>
      <c r="X7" s="168"/>
      <c r="Y7" s="168"/>
      <c r="Z7" s="168"/>
      <c r="AA7" s="168"/>
    </row>
    <row r="8" spans="1:27" ht="15" customHeight="1" x14ac:dyDescent="0.25">
      <c r="A8" s="342" t="s">
        <v>7</v>
      </c>
      <c r="B8" s="343"/>
      <c r="C8" s="343"/>
      <c r="D8" s="344">
        <f>'Cost Estimate'!E8</f>
        <v>0</v>
      </c>
      <c r="E8" s="345"/>
      <c r="F8" s="345"/>
      <c r="G8" s="345"/>
      <c r="H8" s="345"/>
      <c r="I8" s="345"/>
      <c r="J8" s="345"/>
      <c r="K8" s="346"/>
      <c r="M8" s="315"/>
      <c r="N8" s="315"/>
      <c r="O8" s="315"/>
      <c r="P8" s="315"/>
      <c r="Q8" s="315"/>
      <c r="R8" s="315"/>
      <c r="S8" s="315"/>
      <c r="T8" s="315"/>
      <c r="U8" s="315"/>
      <c r="V8" s="315"/>
      <c r="W8" s="315"/>
      <c r="X8" s="315"/>
      <c r="Y8" s="315"/>
      <c r="Z8" s="315"/>
      <c r="AA8" s="315"/>
    </row>
    <row r="9" spans="1:27" ht="6.75" customHeight="1" x14ac:dyDescent="0.25">
      <c r="A9" s="337"/>
      <c r="B9" s="338"/>
      <c r="C9" s="338"/>
      <c r="D9" s="338"/>
      <c r="E9" s="338"/>
      <c r="F9" s="338"/>
      <c r="G9" s="338"/>
      <c r="H9" s="338"/>
      <c r="I9" s="338"/>
      <c r="J9" s="338"/>
      <c r="K9" s="339"/>
      <c r="M9" s="168"/>
      <c r="N9" s="168"/>
      <c r="O9" s="168"/>
      <c r="P9" s="168"/>
      <c r="Q9" s="168"/>
      <c r="R9" s="168"/>
      <c r="S9" s="168"/>
      <c r="T9" s="168"/>
      <c r="U9" s="168"/>
      <c r="V9" s="168"/>
      <c r="W9" s="168"/>
      <c r="X9" s="168"/>
      <c r="Y9" s="168"/>
      <c r="Z9" s="168"/>
      <c r="AA9" s="168"/>
    </row>
    <row r="10" spans="1:27" ht="15" customHeight="1" x14ac:dyDescent="0.25">
      <c r="A10" s="332" t="s">
        <v>84</v>
      </c>
      <c r="B10" s="201"/>
      <c r="C10" s="201"/>
      <c r="D10" s="333">
        <f>'Cost Estimate'!E10</f>
        <v>0</v>
      </c>
      <c r="E10" s="347"/>
      <c r="F10" s="201" t="s">
        <v>122</v>
      </c>
      <c r="G10" s="201"/>
      <c r="H10" s="201"/>
      <c r="I10" s="201"/>
      <c r="J10" s="335">
        <f>'Cost Estimate'!K10</f>
        <v>0</v>
      </c>
      <c r="K10" s="336"/>
      <c r="M10" s="315"/>
      <c r="N10" s="315"/>
      <c r="O10" s="315"/>
      <c r="P10" s="315"/>
      <c r="Q10" s="315"/>
      <c r="R10" s="315"/>
      <c r="S10" s="315"/>
      <c r="T10" s="315"/>
      <c r="U10" s="315"/>
      <c r="V10" s="315"/>
      <c r="W10" s="315"/>
      <c r="X10" s="315"/>
      <c r="Y10" s="315"/>
      <c r="Z10" s="315"/>
      <c r="AA10" s="315"/>
    </row>
    <row r="11" spans="1:27" ht="6.75" customHeight="1" x14ac:dyDescent="0.25">
      <c r="A11" s="337"/>
      <c r="B11" s="338"/>
      <c r="C11" s="338"/>
      <c r="D11" s="338"/>
      <c r="E11" s="338"/>
      <c r="F11" s="338"/>
      <c r="G11" s="338"/>
      <c r="H11" s="338"/>
      <c r="I11" s="338"/>
      <c r="J11" s="338"/>
      <c r="K11" s="339"/>
      <c r="M11" s="168"/>
      <c r="N11" s="168"/>
      <c r="O11" s="168"/>
      <c r="P11" s="168"/>
      <c r="Q11" s="168"/>
      <c r="R11" s="168"/>
      <c r="S11" s="168"/>
      <c r="T11" s="168"/>
      <c r="U11" s="168"/>
      <c r="V11" s="168"/>
      <c r="W11" s="168"/>
      <c r="X11" s="168"/>
      <c r="Y11" s="168"/>
      <c r="Z11" s="168"/>
      <c r="AA11" s="168"/>
    </row>
    <row r="12" spans="1:27" ht="15" customHeight="1" x14ac:dyDescent="0.25">
      <c r="A12" s="332" t="s">
        <v>123</v>
      </c>
      <c r="B12" s="201"/>
      <c r="C12" s="201"/>
      <c r="D12" s="333">
        <f>'Cost Estimate'!E12</f>
        <v>0</v>
      </c>
      <c r="E12" s="347"/>
      <c r="F12" s="214" t="s">
        <v>124</v>
      </c>
      <c r="G12" s="215"/>
      <c r="H12" s="215"/>
      <c r="I12" s="215"/>
      <c r="J12" s="335">
        <f>'Cost Estimate'!K12</f>
        <v>0</v>
      </c>
      <c r="K12" s="336"/>
      <c r="M12" s="315"/>
      <c r="N12" s="315"/>
      <c r="O12" s="315"/>
      <c r="P12" s="315"/>
      <c r="Q12" s="315"/>
      <c r="R12" s="315"/>
      <c r="S12" s="315"/>
      <c r="T12" s="315"/>
      <c r="U12" s="315"/>
      <c r="V12" s="315"/>
      <c r="W12" s="315"/>
      <c r="X12" s="315"/>
      <c r="Y12" s="315"/>
      <c r="Z12" s="315"/>
      <c r="AA12" s="315"/>
    </row>
    <row r="13" spans="1:27" ht="6.75" customHeight="1" x14ac:dyDescent="0.25">
      <c r="A13" s="337"/>
      <c r="B13" s="338"/>
      <c r="C13" s="338"/>
      <c r="D13" s="338"/>
      <c r="E13" s="338"/>
      <c r="F13" s="338"/>
      <c r="G13" s="338"/>
      <c r="H13" s="338"/>
      <c r="I13" s="338"/>
      <c r="J13" s="338"/>
      <c r="K13" s="339"/>
      <c r="M13" s="168"/>
      <c r="N13" s="168"/>
      <c r="O13" s="168"/>
      <c r="P13" s="168"/>
      <c r="Q13" s="168"/>
      <c r="R13" s="168"/>
      <c r="S13" s="168"/>
      <c r="T13" s="168"/>
      <c r="U13" s="168"/>
      <c r="V13" s="168"/>
      <c r="W13" s="168"/>
      <c r="X13" s="168"/>
      <c r="Y13" s="168"/>
      <c r="Z13" s="168"/>
      <c r="AA13" s="168"/>
    </row>
    <row r="14" spans="1:27" ht="14.45" customHeight="1" x14ac:dyDescent="0.25">
      <c r="A14" s="332" t="s">
        <v>125</v>
      </c>
      <c r="B14" s="201"/>
      <c r="C14" s="201"/>
      <c r="D14" s="333">
        <f>'Cost Estimate'!E14</f>
        <v>0</v>
      </c>
      <c r="E14" s="334"/>
      <c r="F14" s="215" t="s">
        <v>65</v>
      </c>
      <c r="G14" s="215"/>
      <c r="H14" s="215"/>
      <c r="I14" s="215"/>
      <c r="J14" s="335">
        <f>'Cost Estimate'!K14</f>
        <v>0</v>
      </c>
      <c r="K14" s="336"/>
      <c r="M14" s="315"/>
      <c r="N14" s="315"/>
      <c r="O14" s="315"/>
      <c r="P14" s="315"/>
      <c r="Q14" s="315"/>
      <c r="R14" s="315"/>
      <c r="S14" s="315"/>
      <c r="T14" s="315"/>
      <c r="U14" s="315"/>
      <c r="V14" s="315"/>
      <c r="W14" s="315"/>
      <c r="X14" s="315"/>
      <c r="Y14" s="315"/>
      <c r="Z14" s="315"/>
      <c r="AA14" s="315"/>
    </row>
    <row r="15" spans="1:27" ht="13.5" thickBot="1" x14ac:dyDescent="0.3">
      <c r="A15" s="98"/>
      <c r="B15" s="99"/>
      <c r="C15" s="99"/>
      <c r="D15" s="99"/>
      <c r="E15" s="99"/>
      <c r="F15" s="99"/>
      <c r="G15" s="99"/>
      <c r="H15" s="99"/>
      <c r="I15" s="99"/>
      <c r="J15" s="99"/>
      <c r="K15" s="100"/>
      <c r="M15" s="168"/>
      <c r="N15" s="168"/>
      <c r="O15" s="168"/>
      <c r="P15" s="168"/>
      <c r="Q15" s="168"/>
      <c r="R15" s="168"/>
      <c r="S15" s="168"/>
      <c r="T15" s="168"/>
      <c r="U15" s="168"/>
      <c r="V15" s="168"/>
      <c r="W15" s="168"/>
      <c r="X15" s="168"/>
      <c r="Y15" s="168"/>
      <c r="Z15" s="168"/>
      <c r="AA15" s="168"/>
    </row>
    <row r="16" spans="1:27" s="7" customFormat="1" x14ac:dyDescent="0.25">
      <c r="A16" s="101">
        <v>1</v>
      </c>
      <c r="B16" s="102" t="s">
        <v>129</v>
      </c>
      <c r="C16" s="103"/>
      <c r="D16" s="103"/>
      <c r="E16" s="103"/>
      <c r="F16" s="103"/>
      <c r="G16" s="103"/>
      <c r="H16" s="103"/>
      <c r="I16" s="103"/>
      <c r="J16" s="103"/>
      <c r="K16" s="104"/>
      <c r="M16" s="169"/>
      <c r="N16" s="169"/>
      <c r="O16" s="169"/>
      <c r="P16" s="169"/>
      <c r="Q16" s="169"/>
      <c r="R16" s="169"/>
      <c r="S16" s="169"/>
      <c r="T16" s="169"/>
      <c r="U16" s="169"/>
      <c r="V16" s="169"/>
      <c r="W16" s="169"/>
      <c r="X16" s="169"/>
      <c r="Y16" s="169"/>
      <c r="Z16" s="169"/>
      <c r="AA16" s="169"/>
    </row>
    <row r="17" spans="1:27" ht="15" customHeight="1" x14ac:dyDescent="0.25">
      <c r="A17" s="8"/>
      <c r="B17" s="96">
        <v>1.1000000000000001</v>
      </c>
      <c r="C17" s="326" t="s">
        <v>115</v>
      </c>
      <c r="D17" s="327"/>
      <c r="E17" s="328"/>
      <c r="F17" s="329">
        <v>1</v>
      </c>
      <c r="G17" s="329"/>
      <c r="H17" s="97" t="s">
        <v>55</v>
      </c>
      <c r="I17" s="110">
        <f>'Cost Estimate'!K49</f>
        <v>0</v>
      </c>
      <c r="J17" s="330">
        <f>F17*I17</f>
        <v>0</v>
      </c>
      <c r="K17" s="331"/>
      <c r="M17" s="315"/>
      <c r="N17" s="315"/>
      <c r="O17" s="315"/>
      <c r="P17" s="315"/>
      <c r="Q17" s="315"/>
      <c r="R17" s="315"/>
      <c r="S17" s="315"/>
      <c r="T17" s="315"/>
      <c r="U17" s="315"/>
      <c r="V17" s="315"/>
      <c r="W17" s="315"/>
      <c r="X17" s="315"/>
      <c r="Y17" s="315"/>
      <c r="Z17" s="315"/>
      <c r="AA17" s="315"/>
    </row>
    <row r="18" spans="1:27" ht="15" customHeight="1" x14ac:dyDescent="0.25">
      <c r="A18" s="8"/>
      <c r="B18" s="96">
        <v>1.2</v>
      </c>
      <c r="C18" s="326" t="s">
        <v>116</v>
      </c>
      <c r="D18" s="327"/>
      <c r="E18" s="328"/>
      <c r="F18" s="329">
        <v>1</v>
      </c>
      <c r="G18" s="329"/>
      <c r="H18" s="97" t="s">
        <v>55</v>
      </c>
      <c r="I18" s="110">
        <f>'Cost Estimate'!K50</f>
        <v>0</v>
      </c>
      <c r="J18" s="330">
        <f t="shared" ref="J18:J23" si="0">F18*I18</f>
        <v>0</v>
      </c>
      <c r="K18" s="331"/>
      <c r="M18" s="315"/>
      <c r="N18" s="315"/>
      <c r="O18" s="315"/>
      <c r="P18" s="315"/>
      <c r="Q18" s="315"/>
      <c r="R18" s="315"/>
      <c r="S18" s="315"/>
      <c r="T18" s="315"/>
      <c r="U18" s="315"/>
      <c r="V18" s="315"/>
      <c r="W18" s="315"/>
      <c r="X18" s="315"/>
      <c r="Y18" s="315"/>
      <c r="Z18" s="315"/>
      <c r="AA18" s="315"/>
    </row>
    <row r="19" spans="1:27" ht="15" customHeight="1" x14ac:dyDescent="0.25">
      <c r="A19" s="8"/>
      <c r="B19" s="96">
        <v>1.3</v>
      </c>
      <c r="C19" s="326" t="s">
        <v>117</v>
      </c>
      <c r="D19" s="327"/>
      <c r="E19" s="328"/>
      <c r="F19" s="329">
        <v>1</v>
      </c>
      <c r="G19" s="329"/>
      <c r="H19" s="97" t="s">
        <v>55</v>
      </c>
      <c r="I19" s="110">
        <f>'Cost Estimate'!K51</f>
        <v>0</v>
      </c>
      <c r="J19" s="330">
        <f t="shared" si="0"/>
        <v>0</v>
      </c>
      <c r="K19" s="331"/>
      <c r="M19" s="315"/>
      <c r="N19" s="315"/>
      <c r="O19" s="315"/>
      <c r="P19" s="315"/>
      <c r="Q19" s="315"/>
      <c r="R19" s="315"/>
      <c r="S19" s="315"/>
      <c r="T19" s="315"/>
      <c r="U19" s="315"/>
      <c r="V19" s="315"/>
      <c r="W19" s="315"/>
      <c r="X19" s="315"/>
      <c r="Y19" s="315"/>
      <c r="Z19" s="315"/>
      <c r="AA19" s="315"/>
    </row>
    <row r="20" spans="1:27" ht="15" customHeight="1" x14ac:dyDescent="0.25">
      <c r="A20" s="8"/>
      <c r="B20" s="96">
        <v>1.4</v>
      </c>
      <c r="C20" s="326" t="s">
        <v>118</v>
      </c>
      <c r="D20" s="327"/>
      <c r="E20" s="328"/>
      <c r="F20" s="329">
        <v>1</v>
      </c>
      <c r="G20" s="329"/>
      <c r="H20" s="97" t="s">
        <v>55</v>
      </c>
      <c r="I20" s="110">
        <f>'Cost Estimate'!K52</f>
        <v>0</v>
      </c>
      <c r="J20" s="330">
        <f t="shared" si="0"/>
        <v>0</v>
      </c>
      <c r="K20" s="331"/>
      <c r="M20" s="315"/>
      <c r="N20" s="315"/>
      <c r="O20" s="315"/>
      <c r="P20" s="315"/>
      <c r="Q20" s="315"/>
      <c r="R20" s="315"/>
      <c r="S20" s="315"/>
      <c r="T20" s="315"/>
      <c r="U20" s="315"/>
      <c r="V20" s="315"/>
      <c r="W20" s="315"/>
      <c r="X20" s="315"/>
      <c r="Y20" s="315"/>
      <c r="Z20" s="315"/>
      <c r="AA20" s="315"/>
    </row>
    <row r="21" spans="1:27" ht="15" customHeight="1" x14ac:dyDescent="0.25">
      <c r="A21" s="8"/>
      <c r="B21" s="96">
        <v>1.5</v>
      </c>
      <c r="C21" s="326" t="s">
        <v>119</v>
      </c>
      <c r="D21" s="327"/>
      <c r="E21" s="328"/>
      <c r="F21" s="329">
        <v>1</v>
      </c>
      <c r="G21" s="329"/>
      <c r="H21" s="97" t="s">
        <v>55</v>
      </c>
      <c r="I21" s="110">
        <f>'Cost Estimate'!K53</f>
        <v>0</v>
      </c>
      <c r="J21" s="330">
        <f t="shared" si="0"/>
        <v>0</v>
      </c>
      <c r="K21" s="331"/>
      <c r="M21" s="315"/>
      <c r="N21" s="315"/>
      <c r="O21" s="315"/>
      <c r="P21" s="315"/>
      <c r="Q21" s="315"/>
      <c r="R21" s="315"/>
      <c r="S21" s="315"/>
      <c r="T21" s="315"/>
      <c r="U21" s="315"/>
      <c r="V21" s="315"/>
      <c r="W21" s="315"/>
      <c r="X21" s="315"/>
      <c r="Y21" s="315"/>
      <c r="Z21" s="315"/>
      <c r="AA21" s="315"/>
    </row>
    <row r="22" spans="1:27" ht="15" customHeight="1" x14ac:dyDescent="0.25">
      <c r="A22" s="8"/>
      <c r="B22" s="96">
        <v>1.6</v>
      </c>
      <c r="C22" s="326" t="s">
        <v>120</v>
      </c>
      <c r="D22" s="327"/>
      <c r="E22" s="328"/>
      <c r="F22" s="329">
        <v>1</v>
      </c>
      <c r="G22" s="329"/>
      <c r="H22" s="97" t="s">
        <v>55</v>
      </c>
      <c r="I22" s="110">
        <f>'Cost Estimate'!K45+'Cost Estimate'!K54+'Cost Estimate'!K56+'Cost Estimate'!K57+'Cost Estimate'!K65</f>
        <v>0</v>
      </c>
      <c r="J22" s="330">
        <f t="shared" si="0"/>
        <v>0</v>
      </c>
      <c r="K22" s="331"/>
      <c r="M22" s="315"/>
      <c r="N22" s="315"/>
      <c r="O22" s="315"/>
      <c r="P22" s="315"/>
      <c r="Q22" s="315"/>
      <c r="R22" s="315"/>
      <c r="S22" s="315"/>
      <c r="T22" s="315"/>
      <c r="U22" s="315"/>
      <c r="V22" s="315"/>
      <c r="W22" s="315"/>
      <c r="X22" s="315"/>
      <c r="Y22" s="315"/>
      <c r="Z22" s="315"/>
      <c r="AA22" s="315"/>
    </row>
    <row r="23" spans="1:27" ht="15" customHeight="1" x14ac:dyDescent="0.25">
      <c r="A23" s="8"/>
      <c r="B23" s="96">
        <v>1.7</v>
      </c>
      <c r="C23" s="326" t="s">
        <v>121</v>
      </c>
      <c r="D23" s="327"/>
      <c r="E23" s="328"/>
      <c r="F23" s="329">
        <v>1</v>
      </c>
      <c r="G23" s="329"/>
      <c r="H23" s="97" t="s">
        <v>55</v>
      </c>
      <c r="I23" s="110">
        <f>'Cost Estimate'!K55</f>
        <v>0</v>
      </c>
      <c r="J23" s="330">
        <f t="shared" si="0"/>
        <v>0</v>
      </c>
      <c r="K23" s="331"/>
      <c r="M23" s="315"/>
      <c r="N23" s="315"/>
      <c r="O23" s="315"/>
      <c r="P23" s="315"/>
      <c r="Q23" s="315"/>
      <c r="R23" s="315"/>
      <c r="S23" s="315"/>
      <c r="T23" s="315"/>
      <c r="U23" s="315"/>
      <c r="V23" s="315"/>
      <c r="W23" s="315"/>
      <c r="X23" s="315"/>
      <c r="Y23" s="315"/>
      <c r="Z23" s="315"/>
      <c r="AA23" s="315"/>
    </row>
    <row r="24" spans="1:27" ht="6" customHeight="1" x14ac:dyDescent="0.25">
      <c r="A24" s="8"/>
      <c r="B24" s="320"/>
      <c r="C24" s="321"/>
      <c r="D24" s="321"/>
      <c r="E24" s="321"/>
      <c r="F24" s="321"/>
      <c r="G24" s="321"/>
      <c r="H24" s="321"/>
      <c r="I24" s="321"/>
      <c r="J24" s="321"/>
      <c r="K24" s="322"/>
      <c r="M24" s="168"/>
      <c r="N24" s="168"/>
      <c r="O24" s="168"/>
      <c r="P24" s="168"/>
      <c r="Q24" s="168"/>
      <c r="R24" s="168"/>
      <c r="S24" s="168"/>
      <c r="T24" s="168"/>
      <c r="U24" s="168"/>
      <c r="V24" s="168"/>
      <c r="W24" s="168"/>
      <c r="X24" s="168"/>
      <c r="Y24" s="168"/>
      <c r="Z24" s="168"/>
      <c r="AA24" s="168"/>
    </row>
    <row r="25" spans="1:27" ht="15.75" customHeight="1" x14ac:dyDescent="0.25">
      <c r="A25" s="8"/>
      <c r="B25" s="284" t="s">
        <v>130</v>
      </c>
      <c r="C25" s="285"/>
      <c r="D25" s="285"/>
      <c r="E25" s="285"/>
      <c r="F25" s="285"/>
      <c r="G25" s="285"/>
      <c r="H25" s="285"/>
      <c r="I25" s="286"/>
      <c r="J25" s="266">
        <f>SUM(J17:K23)</f>
        <v>0</v>
      </c>
      <c r="K25" s="323"/>
      <c r="M25" s="315"/>
      <c r="N25" s="315"/>
      <c r="O25" s="315"/>
      <c r="P25" s="315"/>
      <c r="Q25" s="315"/>
      <c r="R25" s="315"/>
      <c r="S25" s="315"/>
      <c r="T25" s="315"/>
      <c r="U25" s="315"/>
      <c r="V25" s="315"/>
      <c r="W25" s="315"/>
      <c r="X25" s="315"/>
      <c r="Y25" s="315"/>
      <c r="Z25" s="315"/>
      <c r="AA25" s="315"/>
    </row>
    <row r="26" spans="1:27" ht="15" customHeight="1" x14ac:dyDescent="0.25">
      <c r="A26" s="8"/>
      <c r="B26" s="284" t="s">
        <v>144</v>
      </c>
      <c r="C26" s="285"/>
      <c r="D26" s="285"/>
      <c r="E26" s="285"/>
      <c r="F26" s="285"/>
      <c r="G26" s="285"/>
      <c r="H26" s="285"/>
      <c r="I26" s="286"/>
      <c r="J26" s="316">
        <f>SUM('Cost Estimate'!K70:L70)</f>
        <v>0</v>
      </c>
      <c r="K26" s="317"/>
      <c r="M26" s="315"/>
      <c r="N26" s="315"/>
      <c r="O26" s="315"/>
      <c r="P26" s="315"/>
      <c r="Q26" s="315"/>
      <c r="R26" s="315"/>
      <c r="S26" s="315"/>
      <c r="T26" s="315"/>
      <c r="U26" s="315"/>
      <c r="V26" s="315"/>
      <c r="W26" s="315"/>
      <c r="X26" s="315"/>
      <c r="Y26" s="315"/>
      <c r="Z26" s="315"/>
      <c r="AA26" s="315"/>
    </row>
    <row r="27" spans="1:27" ht="15" customHeight="1" x14ac:dyDescent="0.25">
      <c r="A27" s="8"/>
      <c r="B27" s="284" t="s">
        <v>145</v>
      </c>
      <c r="C27" s="285"/>
      <c r="D27" s="285"/>
      <c r="E27" s="285"/>
      <c r="F27" s="285"/>
      <c r="G27" s="285"/>
      <c r="H27" s="285"/>
      <c r="I27" s="286"/>
      <c r="J27" s="316">
        <f>SUM('Cost Estimate'!K71:L71)</f>
        <v>0</v>
      </c>
      <c r="K27" s="317"/>
      <c r="M27" s="315"/>
      <c r="N27" s="315"/>
      <c r="O27" s="315"/>
      <c r="P27" s="315"/>
      <c r="Q27" s="315"/>
      <c r="R27" s="315"/>
      <c r="S27" s="315"/>
      <c r="T27" s="315"/>
      <c r="U27" s="315"/>
      <c r="V27" s="315"/>
      <c r="W27" s="315"/>
      <c r="X27" s="315"/>
      <c r="Y27" s="315"/>
      <c r="Z27" s="315"/>
      <c r="AA27" s="315"/>
    </row>
    <row r="28" spans="1:27" ht="15" customHeight="1" x14ac:dyDescent="0.25">
      <c r="A28" s="8"/>
      <c r="B28" s="284" t="s">
        <v>146</v>
      </c>
      <c r="C28" s="285"/>
      <c r="D28" s="285"/>
      <c r="E28" s="285"/>
      <c r="F28" s="285"/>
      <c r="G28" s="285"/>
      <c r="H28" s="285"/>
      <c r="I28" s="286"/>
      <c r="J28" s="318">
        <f>SUM('Cost Estimate'!K72:L73)</f>
        <v>0</v>
      </c>
      <c r="K28" s="319"/>
      <c r="M28" s="315"/>
      <c r="N28" s="315"/>
      <c r="O28" s="315"/>
      <c r="P28" s="315"/>
      <c r="Q28" s="315"/>
      <c r="R28" s="315"/>
      <c r="S28" s="315"/>
      <c r="T28" s="315"/>
      <c r="U28" s="168"/>
      <c r="V28" s="168"/>
      <c r="W28" s="168"/>
      <c r="X28" s="168"/>
      <c r="Y28" s="168"/>
      <c r="Z28" s="168"/>
      <c r="AA28" s="168"/>
    </row>
    <row r="29" spans="1:27" ht="5.25" customHeight="1" x14ac:dyDescent="0.25">
      <c r="A29" s="8"/>
      <c r="B29" s="186"/>
      <c r="C29" s="187"/>
      <c r="D29" s="187"/>
      <c r="E29" s="187"/>
      <c r="F29" s="187"/>
      <c r="G29" s="187"/>
      <c r="H29" s="187"/>
      <c r="I29" s="187"/>
      <c r="J29" s="191"/>
      <c r="K29" s="192"/>
      <c r="M29" s="168"/>
      <c r="N29" s="168"/>
      <c r="O29" s="168"/>
      <c r="P29" s="168"/>
      <c r="Q29" s="168"/>
      <c r="R29" s="168"/>
      <c r="S29" s="168"/>
      <c r="T29" s="168"/>
      <c r="U29" s="168"/>
      <c r="V29" s="168"/>
      <c r="W29" s="168"/>
      <c r="X29" s="168"/>
      <c r="Y29" s="168"/>
      <c r="Z29" s="168"/>
      <c r="AA29" s="168"/>
    </row>
    <row r="30" spans="1:27" ht="15" customHeight="1" thickBot="1" x14ac:dyDescent="0.3">
      <c r="A30" s="8"/>
      <c r="B30" s="284" t="s">
        <v>150</v>
      </c>
      <c r="C30" s="285"/>
      <c r="D30" s="285"/>
      <c r="E30" s="285"/>
      <c r="F30" s="285"/>
      <c r="G30" s="285"/>
      <c r="H30" s="285"/>
      <c r="I30" s="286"/>
      <c r="J30" s="266">
        <f>SUM(J25:K28)</f>
        <v>0</v>
      </c>
      <c r="K30" s="323"/>
    </row>
    <row r="31" spans="1:27" ht="6.75" customHeight="1" x14ac:dyDescent="0.25">
      <c r="A31" s="105"/>
      <c r="B31" s="106"/>
      <c r="C31" s="107"/>
      <c r="D31" s="106"/>
      <c r="E31" s="106"/>
      <c r="F31" s="106"/>
      <c r="G31" s="106"/>
      <c r="H31" s="106"/>
      <c r="I31" s="106"/>
      <c r="J31" s="106"/>
      <c r="K31" s="108"/>
    </row>
    <row r="32" spans="1:27" ht="53.25" customHeight="1" thickBot="1" x14ac:dyDescent="0.3">
      <c r="A32" s="109" t="s">
        <v>21</v>
      </c>
      <c r="B32" s="324" t="s">
        <v>126</v>
      </c>
      <c r="C32" s="324"/>
      <c r="D32" s="324"/>
      <c r="E32" s="324"/>
      <c r="F32" s="324"/>
      <c r="G32" s="324"/>
      <c r="H32" s="324"/>
      <c r="I32" s="324"/>
      <c r="J32" s="324"/>
      <c r="K32" s="325"/>
    </row>
    <row r="33" spans="2:11" ht="11.1" customHeight="1" x14ac:dyDescent="0.25">
      <c r="B33" s="202"/>
      <c r="C33" s="202"/>
      <c r="D33" s="202"/>
      <c r="E33" s="202"/>
      <c r="F33" s="202"/>
      <c r="G33" s="202"/>
      <c r="H33" s="202"/>
      <c r="I33" s="202"/>
      <c r="J33" s="202"/>
      <c r="K33" s="202"/>
    </row>
    <row r="34" spans="2:11" x14ac:dyDescent="0.25">
      <c r="B34" s="202"/>
      <c r="C34" s="202"/>
      <c r="D34" s="202"/>
      <c r="E34" s="202"/>
      <c r="F34" s="202"/>
      <c r="G34" s="202"/>
      <c r="H34" s="202"/>
      <c r="I34" s="202"/>
      <c r="J34" s="202"/>
      <c r="K34" s="202"/>
    </row>
    <row r="35" spans="2:11" ht="12" customHeight="1" x14ac:dyDescent="0.25">
      <c r="B35" s="202"/>
      <c r="C35" s="202"/>
      <c r="D35" s="202"/>
      <c r="E35" s="202"/>
      <c r="F35" s="202"/>
      <c r="G35" s="202"/>
      <c r="H35" s="202"/>
      <c r="I35" s="202"/>
      <c r="J35" s="202"/>
      <c r="K35" s="202"/>
    </row>
  </sheetData>
  <sheetProtection algorithmName="SHA-512" hashValue="Yu3z8UYVRIZ7Jji4v08YqOCcmIJYGF+ceszN6yfIIsMbQ+ctsqX2nfd2nboml7Bu0AhjcDOS4jIFreLePTE7eQ==" saltValue="lex60OxGWFY74/3Wx74sFA==" spinCount="100000" sheet="1" selectLockedCells="1"/>
  <mergeCells count="69">
    <mergeCell ref="M23:AA23"/>
    <mergeCell ref="M25:AA25"/>
    <mergeCell ref="M18:AA18"/>
    <mergeCell ref="M19:AA19"/>
    <mergeCell ref="M20:AA20"/>
    <mergeCell ref="M21:AA21"/>
    <mergeCell ref="M22:AA22"/>
    <mergeCell ref="M8:AA8"/>
    <mergeCell ref="M10:AA10"/>
    <mergeCell ref="M12:AA12"/>
    <mergeCell ref="M14:AA14"/>
    <mergeCell ref="M17:AA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 ref="M26:AA26"/>
    <mergeCell ref="B27:I27"/>
    <mergeCell ref="J27:K27"/>
    <mergeCell ref="M27:AA27"/>
    <mergeCell ref="B28:I28"/>
    <mergeCell ref="J28:K28"/>
    <mergeCell ref="M28:T28"/>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U119"/>
  <sheetViews>
    <sheetView zoomScaleNormal="100" zoomScaleSheetLayoutView="100" workbookViewId="0">
      <selection activeCell="G71" sqref="G71:L71"/>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1" ht="15.75" customHeight="1" x14ac:dyDescent="0.25">
      <c r="B2" s="340" t="s">
        <v>63</v>
      </c>
      <c r="C2" s="340"/>
      <c r="D2" s="340"/>
      <c r="E2" s="340"/>
      <c r="F2" s="340"/>
      <c r="G2" s="340"/>
      <c r="H2" s="340"/>
      <c r="I2" s="340"/>
      <c r="J2" s="340"/>
      <c r="K2" s="157"/>
      <c r="L2" s="157"/>
    </row>
    <row r="3" spans="2:21" ht="15" customHeight="1" x14ac:dyDescent="0.25">
      <c r="B3" s="340"/>
      <c r="C3" s="340"/>
      <c r="D3" s="340"/>
      <c r="E3" s="340"/>
      <c r="F3" s="340"/>
      <c r="G3" s="340"/>
      <c r="H3" s="340"/>
      <c r="I3" s="340"/>
      <c r="J3" s="340"/>
      <c r="K3" s="157"/>
      <c r="L3" s="157"/>
    </row>
    <row r="4" spans="2:21" ht="15" customHeight="1" x14ac:dyDescent="0.25">
      <c r="B4" s="340"/>
      <c r="C4" s="340"/>
      <c r="D4" s="340"/>
      <c r="E4" s="340"/>
      <c r="F4" s="340"/>
      <c r="G4" s="340"/>
      <c r="H4" s="340"/>
      <c r="I4" s="340"/>
      <c r="J4" s="340"/>
      <c r="K4" s="157"/>
      <c r="L4" s="157"/>
    </row>
    <row r="5" spans="2:21" ht="6" customHeight="1" x14ac:dyDescent="0.25">
      <c r="B5" s="340"/>
      <c r="C5" s="340"/>
      <c r="D5" s="340"/>
      <c r="E5" s="340"/>
      <c r="F5" s="340"/>
      <c r="G5" s="340"/>
      <c r="H5" s="340"/>
      <c r="I5" s="340"/>
      <c r="J5" s="340"/>
      <c r="K5" s="157"/>
      <c r="L5" s="157"/>
    </row>
    <row r="6" spans="2:21" ht="13.5" thickBot="1" x14ac:dyDescent="0.3">
      <c r="B6" s="202"/>
      <c r="C6" s="202"/>
      <c r="D6" s="202"/>
      <c r="E6" s="202"/>
      <c r="F6" s="202"/>
      <c r="G6" s="202"/>
      <c r="H6" s="202"/>
      <c r="I6" s="202"/>
      <c r="J6" s="202"/>
      <c r="K6" s="202"/>
      <c r="L6" s="202"/>
      <c r="N6" s="168"/>
      <c r="O6" s="168"/>
      <c r="P6" s="168"/>
      <c r="Q6" s="168"/>
      <c r="R6" s="168"/>
      <c r="S6" s="168"/>
      <c r="T6" s="168"/>
      <c r="U6" s="168"/>
    </row>
    <row r="7" spans="2:21" ht="15" customHeight="1" x14ac:dyDescent="0.25">
      <c r="B7" s="348" t="s">
        <v>7</v>
      </c>
      <c r="C7" s="349"/>
      <c r="D7" s="349"/>
      <c r="E7" s="350">
        <f>'Cost Estimate'!E8</f>
        <v>0</v>
      </c>
      <c r="F7" s="350"/>
      <c r="G7" s="350"/>
      <c r="H7" s="350"/>
      <c r="I7" s="350"/>
      <c r="J7" s="350"/>
      <c r="K7" s="350"/>
      <c r="L7" s="351"/>
      <c r="N7" s="315"/>
      <c r="O7" s="315"/>
      <c r="P7" s="315"/>
      <c r="Q7" s="315"/>
      <c r="R7" s="315"/>
      <c r="S7" s="315"/>
      <c r="T7" s="315"/>
      <c r="U7" s="315"/>
    </row>
    <row r="8" spans="2:21" ht="6.75" customHeight="1" x14ac:dyDescent="0.25">
      <c r="B8" s="2"/>
      <c r="L8" s="3"/>
      <c r="N8" s="168"/>
      <c r="O8" s="168"/>
      <c r="P8" s="168"/>
      <c r="Q8" s="168"/>
      <c r="R8" s="168"/>
      <c r="S8" s="168"/>
      <c r="T8" s="168"/>
      <c r="U8" s="168"/>
    </row>
    <row r="9" spans="2:21" ht="15" customHeight="1" x14ac:dyDescent="0.25">
      <c r="B9" s="352" t="s">
        <v>84</v>
      </c>
      <c r="C9" s="228"/>
      <c r="D9" s="228"/>
      <c r="E9" s="353">
        <f>'Cost Estimate'!E10</f>
        <v>0</v>
      </c>
      <c r="F9" s="353"/>
      <c r="G9" s="353"/>
      <c r="H9" s="353"/>
      <c r="I9" s="353"/>
      <c r="J9" s="353"/>
      <c r="K9" s="353"/>
      <c r="L9" s="354"/>
      <c r="N9" s="315"/>
      <c r="O9" s="315"/>
      <c r="P9" s="315"/>
      <c r="Q9" s="315"/>
      <c r="R9" s="315"/>
      <c r="S9" s="315"/>
      <c r="T9" s="315"/>
      <c r="U9" s="315"/>
    </row>
    <row r="10" spans="2:21" ht="6.75" customHeight="1" x14ac:dyDescent="0.25">
      <c r="B10" s="2"/>
      <c r="L10" s="3"/>
      <c r="N10" s="168"/>
      <c r="O10" s="168"/>
      <c r="P10" s="168"/>
      <c r="Q10" s="168"/>
      <c r="R10" s="168"/>
      <c r="S10" s="168"/>
      <c r="T10" s="168"/>
      <c r="U10" s="168"/>
    </row>
    <row r="11" spans="2:21" ht="15" customHeight="1" x14ac:dyDescent="0.25">
      <c r="B11" s="352" t="s">
        <v>105</v>
      </c>
      <c r="C11" s="228"/>
      <c r="D11" s="228"/>
      <c r="E11" s="353">
        <f>'Cost Estimate'!E12</f>
        <v>0</v>
      </c>
      <c r="F11" s="353"/>
      <c r="G11" s="353"/>
      <c r="H11" s="353"/>
      <c r="I11" s="353"/>
      <c r="J11" s="353"/>
      <c r="K11" s="353"/>
      <c r="L11" s="354"/>
      <c r="N11" s="315"/>
      <c r="O11" s="315"/>
      <c r="P11" s="315"/>
      <c r="Q11" s="315"/>
      <c r="R11" s="315"/>
      <c r="S11" s="315"/>
      <c r="T11" s="315"/>
      <c r="U11" s="315"/>
    </row>
    <row r="12" spans="2:21" ht="6.75" customHeight="1" x14ac:dyDescent="0.25">
      <c r="B12" s="2"/>
      <c r="L12" s="3"/>
      <c r="N12" s="168"/>
      <c r="O12" s="168"/>
      <c r="P12" s="168"/>
      <c r="Q12" s="168"/>
      <c r="R12" s="168"/>
      <c r="S12" s="168"/>
      <c r="T12" s="168"/>
      <c r="U12" s="168"/>
    </row>
    <row r="13" spans="2:21" ht="15" customHeight="1" x14ac:dyDescent="0.25">
      <c r="B13" s="352" t="s">
        <v>0</v>
      </c>
      <c r="C13" s="228"/>
      <c r="D13" s="228"/>
      <c r="E13" s="353">
        <f>'Cost Estimate'!E14</f>
        <v>0</v>
      </c>
      <c r="F13" s="353"/>
      <c r="G13" s="353"/>
      <c r="H13" s="353"/>
      <c r="I13" s="353"/>
      <c r="J13" s="353"/>
      <c r="K13" s="353"/>
      <c r="L13" s="354"/>
      <c r="N13" s="315"/>
      <c r="O13" s="315"/>
      <c r="P13" s="315"/>
      <c r="Q13" s="315"/>
      <c r="R13" s="315"/>
      <c r="S13" s="315"/>
      <c r="T13" s="315"/>
      <c r="U13" s="315"/>
    </row>
    <row r="14" spans="2:21" ht="6.75" customHeight="1" x14ac:dyDescent="0.25">
      <c r="B14" s="2"/>
      <c r="L14" s="3"/>
      <c r="N14" s="168"/>
      <c r="O14" s="168"/>
      <c r="P14" s="168"/>
      <c r="Q14" s="168"/>
      <c r="R14" s="168"/>
      <c r="S14" s="168"/>
      <c r="T14" s="168"/>
      <c r="U14" s="168"/>
    </row>
    <row r="15" spans="2:21" ht="15" x14ac:dyDescent="0.25">
      <c r="B15" s="352" t="s">
        <v>89</v>
      </c>
      <c r="C15" s="228"/>
      <c r="D15" s="228"/>
      <c r="E15" s="353">
        <f>'Cost Estimate'!K10</f>
        <v>0</v>
      </c>
      <c r="F15" s="353"/>
      <c r="G15" s="353"/>
      <c r="H15" s="353"/>
      <c r="I15" s="353"/>
      <c r="J15" s="353"/>
      <c r="K15" s="353"/>
      <c r="L15" s="354"/>
      <c r="N15" s="315"/>
      <c r="O15" s="315"/>
      <c r="P15" s="315"/>
      <c r="Q15" s="315"/>
      <c r="R15" s="315"/>
      <c r="S15" s="315"/>
      <c r="T15" s="315"/>
      <c r="U15" s="315"/>
    </row>
    <row r="16" spans="2:21" ht="6.75" customHeight="1" thickBot="1" x14ac:dyDescent="0.3">
      <c r="B16" s="4"/>
      <c r="C16" s="5"/>
      <c r="D16" s="5"/>
      <c r="E16" s="5"/>
      <c r="F16" s="5"/>
      <c r="G16" s="5"/>
      <c r="H16" s="5"/>
      <c r="I16" s="5"/>
      <c r="J16" s="5"/>
      <c r="K16" s="5"/>
      <c r="L16" s="6"/>
      <c r="N16" s="168"/>
      <c r="O16" s="168"/>
      <c r="P16" s="168"/>
      <c r="Q16" s="168"/>
      <c r="R16" s="168"/>
      <c r="S16" s="168"/>
      <c r="T16" s="168"/>
      <c r="U16" s="168"/>
    </row>
    <row r="17" spans="2:21" s="7" customFormat="1" ht="15" customHeight="1" x14ac:dyDescent="0.25">
      <c r="B17" s="355">
        <v>1</v>
      </c>
      <c r="C17" s="261" t="s">
        <v>8</v>
      </c>
      <c r="D17" s="261"/>
      <c r="E17" s="261"/>
      <c r="F17" s="261"/>
      <c r="G17" s="261"/>
      <c r="H17" s="261"/>
      <c r="I17" s="261"/>
      <c r="J17" s="261"/>
      <c r="K17" s="261"/>
      <c r="L17" s="262"/>
      <c r="N17" s="169"/>
      <c r="O17" s="169"/>
      <c r="P17" s="169"/>
      <c r="Q17" s="169"/>
      <c r="R17" s="169"/>
      <c r="S17" s="169"/>
      <c r="T17" s="169"/>
      <c r="U17" s="169"/>
    </row>
    <row r="18" spans="2:21" ht="15" customHeight="1" x14ac:dyDescent="0.25">
      <c r="B18" s="356"/>
      <c r="C18" s="358"/>
      <c r="D18" s="359"/>
      <c r="E18" s="359"/>
      <c r="F18" s="359"/>
      <c r="G18" s="359"/>
      <c r="H18" s="359"/>
      <c r="I18" s="359"/>
      <c r="J18" s="359"/>
      <c r="K18" s="359"/>
      <c r="L18" s="360"/>
      <c r="N18" s="315"/>
      <c r="O18" s="315"/>
      <c r="P18" s="315"/>
      <c r="Q18" s="315"/>
      <c r="R18" s="315"/>
      <c r="S18" s="315"/>
      <c r="T18" s="315"/>
      <c r="U18" s="315"/>
    </row>
    <row r="19" spans="2:21" ht="15.75" customHeight="1" x14ac:dyDescent="0.25">
      <c r="B19" s="356"/>
      <c r="C19" s="361"/>
      <c r="D19" s="362"/>
      <c r="E19" s="362"/>
      <c r="F19" s="362"/>
      <c r="G19" s="362"/>
      <c r="H19" s="362"/>
      <c r="I19" s="362"/>
      <c r="J19" s="362"/>
      <c r="K19" s="362"/>
      <c r="L19" s="363"/>
      <c r="N19" s="168"/>
      <c r="O19" s="168"/>
      <c r="P19" s="168"/>
      <c r="Q19" s="168"/>
      <c r="R19" s="168"/>
      <c r="S19" s="168"/>
      <c r="T19" s="168"/>
      <c r="U19" s="168"/>
    </row>
    <row r="20" spans="2:21" ht="15" customHeight="1" x14ac:dyDescent="0.25">
      <c r="B20" s="356"/>
      <c r="C20" s="361"/>
      <c r="D20" s="362"/>
      <c r="E20" s="362"/>
      <c r="F20" s="362"/>
      <c r="G20" s="362"/>
      <c r="H20" s="362"/>
      <c r="I20" s="362"/>
      <c r="J20" s="362"/>
      <c r="K20" s="362"/>
      <c r="L20" s="363"/>
      <c r="N20" s="168"/>
      <c r="O20" s="168"/>
      <c r="P20" s="168"/>
      <c r="Q20" s="168"/>
      <c r="R20" s="168"/>
      <c r="S20" s="168"/>
      <c r="T20" s="168"/>
      <c r="U20" s="168"/>
    </row>
    <row r="21" spans="2:21" ht="15" customHeight="1" x14ac:dyDescent="0.25">
      <c r="B21" s="356"/>
      <c r="C21" s="361"/>
      <c r="D21" s="362"/>
      <c r="E21" s="362"/>
      <c r="F21" s="362"/>
      <c r="G21" s="362"/>
      <c r="H21" s="362"/>
      <c r="I21" s="362"/>
      <c r="J21" s="362"/>
      <c r="K21" s="362"/>
      <c r="L21" s="363"/>
      <c r="N21" s="168"/>
      <c r="O21" s="168"/>
      <c r="P21" s="168"/>
      <c r="Q21" s="168"/>
      <c r="R21" s="168"/>
      <c r="S21" s="168"/>
      <c r="T21" s="168"/>
      <c r="U21" s="168"/>
    </row>
    <row r="22" spans="2:21" ht="15" customHeight="1" x14ac:dyDescent="0.25">
      <c r="B22" s="356"/>
      <c r="C22" s="361"/>
      <c r="D22" s="362"/>
      <c r="E22" s="362"/>
      <c r="F22" s="362"/>
      <c r="G22" s="362"/>
      <c r="H22" s="362"/>
      <c r="I22" s="362"/>
      <c r="J22" s="362"/>
      <c r="K22" s="362"/>
      <c r="L22" s="363"/>
      <c r="N22" s="168"/>
      <c r="O22" s="168"/>
      <c r="P22" s="168"/>
      <c r="Q22" s="168"/>
      <c r="R22" s="168"/>
      <c r="S22" s="168"/>
      <c r="T22" s="168"/>
      <c r="U22" s="168"/>
    </row>
    <row r="23" spans="2:21" ht="15" customHeight="1" x14ac:dyDescent="0.25">
      <c r="B23" s="356"/>
      <c r="C23" s="361"/>
      <c r="D23" s="362"/>
      <c r="E23" s="362"/>
      <c r="F23" s="362"/>
      <c r="G23" s="362"/>
      <c r="H23" s="362"/>
      <c r="I23" s="362"/>
      <c r="J23" s="362"/>
      <c r="K23" s="362"/>
      <c r="L23" s="363"/>
      <c r="N23" s="168"/>
      <c r="O23" s="168"/>
      <c r="P23" s="168"/>
      <c r="Q23" s="168"/>
      <c r="R23" s="168"/>
      <c r="S23" s="168"/>
      <c r="T23" s="168"/>
      <c r="U23" s="168"/>
    </row>
    <row r="24" spans="2:21" ht="14.25" customHeight="1" x14ac:dyDescent="0.25">
      <c r="B24" s="356"/>
      <c r="C24" s="361"/>
      <c r="D24" s="362"/>
      <c r="E24" s="362"/>
      <c r="F24" s="362"/>
      <c r="G24" s="362"/>
      <c r="H24" s="362"/>
      <c r="I24" s="362"/>
      <c r="J24" s="362"/>
      <c r="K24" s="362"/>
      <c r="L24" s="363"/>
      <c r="N24" s="168"/>
      <c r="O24" s="168"/>
      <c r="P24" s="168"/>
      <c r="Q24" s="168"/>
      <c r="R24" s="168"/>
      <c r="S24" s="168"/>
      <c r="T24" s="168"/>
      <c r="U24" s="168"/>
    </row>
    <row r="25" spans="2:21" ht="15" customHeight="1" x14ac:dyDescent="0.25">
      <c r="B25" s="356"/>
      <c r="C25" s="361"/>
      <c r="D25" s="362"/>
      <c r="E25" s="362"/>
      <c r="F25" s="362"/>
      <c r="G25" s="362"/>
      <c r="H25" s="362"/>
      <c r="I25" s="362"/>
      <c r="J25" s="362"/>
      <c r="K25" s="362"/>
      <c r="L25" s="363"/>
      <c r="N25" s="168"/>
      <c r="O25" s="168"/>
      <c r="P25" s="168"/>
      <c r="Q25" s="168"/>
      <c r="R25" s="168"/>
      <c r="S25" s="168"/>
      <c r="T25" s="168"/>
      <c r="U25" s="168"/>
    </row>
    <row r="26" spans="2:21" ht="15" customHeight="1" x14ac:dyDescent="0.25">
      <c r="B26" s="356"/>
      <c r="C26" s="361"/>
      <c r="D26" s="362"/>
      <c r="E26" s="362"/>
      <c r="F26" s="362"/>
      <c r="G26" s="362"/>
      <c r="H26" s="362"/>
      <c r="I26" s="362"/>
      <c r="J26" s="362"/>
      <c r="K26" s="362"/>
      <c r="L26" s="363"/>
      <c r="N26" s="168"/>
      <c r="O26" s="168"/>
      <c r="P26" s="168"/>
      <c r="Q26" s="168"/>
      <c r="R26" s="168"/>
      <c r="S26" s="168"/>
      <c r="T26" s="168"/>
      <c r="U26" s="168"/>
    </row>
    <row r="27" spans="2:21" ht="6.75" customHeight="1" x14ac:dyDescent="0.25">
      <c r="B27" s="357"/>
      <c r="C27" s="364"/>
      <c r="D27" s="365"/>
      <c r="E27" s="365"/>
      <c r="F27" s="365"/>
      <c r="G27" s="365"/>
      <c r="H27" s="365"/>
      <c r="I27" s="365"/>
      <c r="J27" s="365"/>
      <c r="K27" s="365"/>
      <c r="L27" s="366"/>
      <c r="N27" s="168"/>
      <c r="O27" s="168"/>
      <c r="P27" s="168"/>
      <c r="Q27" s="168"/>
      <c r="R27" s="168"/>
      <c r="S27" s="168"/>
      <c r="T27" s="168"/>
      <c r="U27" s="168"/>
    </row>
    <row r="28" spans="2:21" s="7" customFormat="1" x14ac:dyDescent="0.25">
      <c r="B28" s="356">
        <v>2</v>
      </c>
      <c r="C28" s="367" t="s">
        <v>69</v>
      </c>
      <c r="D28" s="367"/>
      <c r="E28" s="367"/>
      <c r="F28" s="367"/>
      <c r="G28" s="367"/>
      <c r="H28" s="367"/>
      <c r="I28" s="367"/>
      <c r="J28" s="367"/>
      <c r="K28" s="367"/>
      <c r="L28" s="368"/>
      <c r="N28" s="169"/>
      <c r="O28" s="169"/>
      <c r="P28" s="169"/>
      <c r="Q28" s="169"/>
      <c r="R28" s="169"/>
      <c r="S28" s="169"/>
      <c r="T28" s="169"/>
      <c r="U28" s="169"/>
    </row>
    <row r="29" spans="2:21" ht="15" customHeight="1" x14ac:dyDescent="0.25">
      <c r="B29" s="356"/>
      <c r="C29" s="369"/>
      <c r="D29" s="369"/>
      <c r="E29" s="369"/>
      <c r="F29" s="369"/>
      <c r="G29" s="369"/>
      <c r="H29" s="369"/>
      <c r="I29" s="369"/>
      <c r="J29" s="369"/>
      <c r="K29" s="369"/>
      <c r="L29" s="370"/>
      <c r="N29" s="168"/>
      <c r="O29" s="168"/>
      <c r="P29" s="168"/>
      <c r="Q29" s="168"/>
      <c r="R29" s="168"/>
      <c r="S29" s="168"/>
      <c r="T29" s="168"/>
      <c r="U29" s="168"/>
    </row>
    <row r="30" spans="2:21" x14ac:dyDescent="0.25">
      <c r="B30" s="356"/>
      <c r="C30" s="369"/>
      <c r="D30" s="369"/>
      <c r="E30" s="369"/>
      <c r="F30" s="369"/>
      <c r="G30" s="369"/>
      <c r="H30" s="369"/>
      <c r="I30" s="369"/>
      <c r="J30" s="369"/>
      <c r="K30" s="369"/>
      <c r="L30" s="370"/>
      <c r="N30" s="168"/>
      <c r="O30" s="168"/>
      <c r="P30" s="168"/>
      <c r="Q30" s="168"/>
      <c r="R30" s="168"/>
      <c r="S30" s="168"/>
      <c r="T30" s="168"/>
      <c r="U30" s="168"/>
    </row>
    <row r="31" spans="2:21" x14ac:dyDescent="0.25">
      <c r="B31" s="356"/>
      <c r="C31" s="369"/>
      <c r="D31" s="369"/>
      <c r="E31" s="369"/>
      <c r="F31" s="369"/>
      <c r="G31" s="369"/>
      <c r="H31" s="369"/>
      <c r="I31" s="369"/>
      <c r="J31" s="369"/>
      <c r="K31" s="369"/>
      <c r="L31" s="370"/>
      <c r="N31" s="168"/>
      <c r="O31" s="168"/>
      <c r="P31" s="168"/>
      <c r="Q31" s="168"/>
      <c r="R31" s="168"/>
      <c r="S31" s="168"/>
      <c r="T31" s="168"/>
      <c r="U31" s="168"/>
    </row>
    <row r="32" spans="2:21" x14ac:dyDescent="0.25">
      <c r="B32" s="356"/>
      <c r="C32" s="369"/>
      <c r="D32" s="369"/>
      <c r="E32" s="369"/>
      <c r="F32" s="369"/>
      <c r="G32" s="369"/>
      <c r="H32" s="369"/>
      <c r="I32" s="369"/>
      <c r="J32" s="369"/>
      <c r="K32" s="369"/>
      <c r="L32" s="370"/>
      <c r="N32" s="168"/>
      <c r="O32" s="168"/>
      <c r="P32" s="168"/>
      <c r="Q32" s="168"/>
      <c r="R32" s="168"/>
      <c r="S32" s="168"/>
      <c r="T32" s="168"/>
      <c r="U32" s="168"/>
    </row>
    <row r="33" spans="2:21" s="7" customFormat="1" x14ac:dyDescent="0.25">
      <c r="B33" s="356"/>
      <c r="C33" s="369"/>
      <c r="D33" s="369"/>
      <c r="E33" s="369"/>
      <c r="F33" s="369"/>
      <c r="G33" s="369"/>
      <c r="H33" s="369"/>
      <c r="I33" s="369"/>
      <c r="J33" s="369"/>
      <c r="K33" s="369"/>
      <c r="L33" s="370"/>
      <c r="N33" s="169"/>
      <c r="O33" s="169"/>
      <c r="P33" s="169"/>
      <c r="Q33" s="169"/>
      <c r="R33" s="169"/>
      <c r="S33" s="169"/>
      <c r="T33" s="169"/>
      <c r="U33" s="169"/>
    </row>
    <row r="34" spans="2:21" s="7" customFormat="1" x14ac:dyDescent="0.25">
      <c r="B34" s="356"/>
      <c r="C34" s="369"/>
      <c r="D34" s="369"/>
      <c r="E34" s="369"/>
      <c r="F34" s="369"/>
      <c r="G34" s="369"/>
      <c r="H34" s="369"/>
      <c r="I34" s="369"/>
      <c r="J34" s="369"/>
      <c r="K34" s="369"/>
      <c r="L34" s="370"/>
      <c r="N34" s="169"/>
      <c r="O34" s="169"/>
      <c r="P34" s="169"/>
      <c r="Q34" s="169"/>
      <c r="R34" s="169"/>
      <c r="S34" s="169"/>
      <c r="T34" s="169"/>
      <c r="U34" s="169"/>
    </row>
    <row r="35" spans="2:21" ht="6.75" customHeight="1" x14ac:dyDescent="0.25">
      <c r="B35" s="357"/>
      <c r="C35" s="371"/>
      <c r="D35" s="371"/>
      <c r="E35" s="371"/>
      <c r="F35" s="371"/>
      <c r="G35" s="371"/>
      <c r="H35" s="371"/>
      <c r="I35" s="371"/>
      <c r="J35" s="371"/>
      <c r="K35" s="371"/>
      <c r="L35" s="372"/>
      <c r="N35" s="168"/>
      <c r="O35" s="168"/>
      <c r="P35" s="168"/>
      <c r="Q35" s="168"/>
      <c r="R35" s="168"/>
      <c r="S35" s="168"/>
      <c r="T35" s="168"/>
      <c r="U35" s="168"/>
    </row>
    <row r="36" spans="2:21" s="7" customFormat="1" x14ac:dyDescent="0.25">
      <c r="B36" s="356">
        <v>3</v>
      </c>
      <c r="C36" s="367" t="s">
        <v>15</v>
      </c>
      <c r="D36" s="367"/>
      <c r="E36" s="367"/>
      <c r="F36" s="367"/>
      <c r="G36" s="367"/>
      <c r="H36" s="367"/>
      <c r="I36" s="367"/>
      <c r="J36" s="367"/>
      <c r="K36" s="367"/>
      <c r="L36" s="368"/>
      <c r="N36" s="169"/>
      <c r="O36" s="169"/>
      <c r="P36" s="169"/>
      <c r="Q36" s="169"/>
      <c r="R36" s="169"/>
      <c r="S36" s="169"/>
      <c r="T36" s="169"/>
      <c r="U36" s="169"/>
    </row>
    <row r="37" spans="2:21" ht="15" customHeight="1" x14ac:dyDescent="0.25">
      <c r="B37" s="356"/>
      <c r="C37" s="369"/>
      <c r="D37" s="369"/>
      <c r="E37" s="369"/>
      <c r="F37" s="369"/>
      <c r="G37" s="369"/>
      <c r="H37" s="369"/>
      <c r="I37" s="369"/>
      <c r="J37" s="369"/>
      <c r="K37" s="369"/>
      <c r="L37" s="370"/>
      <c r="N37" s="315"/>
      <c r="O37" s="315"/>
      <c r="P37" s="315"/>
      <c r="Q37" s="315"/>
      <c r="R37" s="315"/>
      <c r="S37" s="168"/>
      <c r="T37" s="168"/>
      <c r="U37" s="168"/>
    </row>
    <row r="38" spans="2:21" x14ac:dyDescent="0.25">
      <c r="B38" s="356"/>
      <c r="C38" s="369"/>
      <c r="D38" s="369"/>
      <c r="E38" s="369"/>
      <c r="F38" s="369"/>
      <c r="G38" s="369"/>
      <c r="H38" s="369"/>
      <c r="I38" s="369"/>
      <c r="J38" s="369"/>
      <c r="K38" s="369"/>
      <c r="L38" s="370"/>
      <c r="N38" s="168"/>
      <c r="O38" s="168"/>
      <c r="P38" s="168"/>
      <c r="Q38" s="168"/>
      <c r="R38" s="168"/>
      <c r="S38" s="168"/>
      <c r="T38" s="168"/>
      <c r="U38" s="168"/>
    </row>
    <row r="39" spans="2:21" x14ac:dyDescent="0.25">
      <c r="B39" s="356"/>
      <c r="C39" s="369"/>
      <c r="D39" s="369"/>
      <c r="E39" s="369"/>
      <c r="F39" s="369"/>
      <c r="G39" s="369"/>
      <c r="H39" s="369"/>
      <c r="I39" s="369"/>
      <c r="J39" s="369"/>
      <c r="K39" s="369"/>
      <c r="L39" s="370"/>
      <c r="N39" s="168"/>
      <c r="O39" s="168"/>
      <c r="P39" s="168"/>
      <c r="Q39" s="168"/>
      <c r="R39" s="168"/>
      <c r="S39" s="168"/>
      <c r="T39" s="168"/>
      <c r="U39" s="168"/>
    </row>
    <row r="40" spans="2:21" x14ac:dyDescent="0.25">
      <c r="B40" s="356"/>
      <c r="C40" s="369"/>
      <c r="D40" s="369"/>
      <c r="E40" s="369"/>
      <c r="F40" s="369"/>
      <c r="G40" s="369"/>
      <c r="H40" s="369"/>
      <c r="I40" s="369"/>
      <c r="J40" s="369"/>
      <c r="K40" s="369"/>
      <c r="L40" s="370"/>
      <c r="N40" s="168"/>
      <c r="O40" s="168"/>
      <c r="P40" s="168"/>
      <c r="Q40" s="168"/>
      <c r="R40" s="168"/>
      <c r="S40" s="168"/>
      <c r="T40" s="168"/>
      <c r="U40" s="168"/>
    </row>
    <row r="41" spans="2:21" s="7" customFormat="1" x14ac:dyDescent="0.25">
      <c r="B41" s="356"/>
      <c r="C41" s="369"/>
      <c r="D41" s="369"/>
      <c r="E41" s="369"/>
      <c r="F41" s="369"/>
      <c r="G41" s="369"/>
      <c r="H41" s="369"/>
      <c r="I41" s="369"/>
      <c r="J41" s="369"/>
      <c r="K41" s="369"/>
      <c r="L41" s="370"/>
      <c r="N41" s="169"/>
      <c r="O41" s="169"/>
      <c r="P41" s="169"/>
      <c r="Q41" s="169"/>
      <c r="R41" s="169"/>
      <c r="S41" s="169"/>
      <c r="T41" s="169"/>
      <c r="U41" s="169"/>
    </row>
    <row r="42" spans="2:21" s="7" customFormat="1" x14ac:dyDescent="0.25">
      <c r="B42" s="356"/>
      <c r="C42" s="369"/>
      <c r="D42" s="369"/>
      <c r="E42" s="369"/>
      <c r="F42" s="369"/>
      <c r="G42" s="369"/>
      <c r="H42" s="369"/>
      <c r="I42" s="369"/>
      <c r="J42" s="369"/>
      <c r="K42" s="369"/>
      <c r="L42" s="370"/>
      <c r="N42" s="169"/>
      <c r="O42" s="169"/>
      <c r="P42" s="169"/>
      <c r="Q42" s="169"/>
      <c r="R42" s="169"/>
      <c r="S42" s="169"/>
      <c r="T42" s="169"/>
      <c r="U42" s="169"/>
    </row>
    <row r="43" spans="2:21" ht="6.75" customHeight="1" x14ac:dyDescent="0.25">
      <c r="B43" s="357"/>
      <c r="C43" s="371"/>
      <c r="D43" s="371"/>
      <c r="E43" s="371"/>
      <c r="F43" s="371"/>
      <c r="G43" s="371"/>
      <c r="H43" s="371"/>
      <c r="I43" s="371"/>
      <c r="J43" s="371"/>
      <c r="K43" s="371"/>
      <c r="L43" s="372"/>
      <c r="N43" s="168"/>
      <c r="O43" s="168"/>
      <c r="P43" s="168"/>
      <c r="Q43" s="168"/>
      <c r="R43" s="168"/>
      <c r="S43" s="168"/>
      <c r="T43" s="168"/>
      <c r="U43" s="168"/>
    </row>
    <row r="44" spans="2:21" s="7" customFormat="1" x14ac:dyDescent="0.25">
      <c r="B44" s="356">
        <v>4</v>
      </c>
      <c r="C44" s="367" t="s">
        <v>66</v>
      </c>
      <c r="D44" s="367"/>
      <c r="E44" s="367"/>
      <c r="F44" s="367"/>
      <c r="G44" s="367"/>
      <c r="H44" s="367"/>
      <c r="I44" s="367"/>
      <c r="J44" s="367"/>
      <c r="K44" s="367"/>
      <c r="L44" s="368"/>
      <c r="N44" s="169"/>
      <c r="O44" s="169"/>
      <c r="P44" s="169"/>
      <c r="Q44" s="169"/>
      <c r="R44" s="169"/>
      <c r="S44" s="169"/>
      <c r="T44" s="169"/>
      <c r="U44" s="169"/>
    </row>
    <row r="45" spans="2:21" ht="15" customHeight="1" x14ac:dyDescent="0.25">
      <c r="B45" s="356"/>
      <c r="C45" s="369"/>
      <c r="D45" s="373"/>
      <c r="E45" s="373"/>
      <c r="F45" s="373"/>
      <c r="G45" s="373"/>
      <c r="H45" s="373"/>
      <c r="I45" s="373"/>
      <c r="J45" s="373"/>
      <c r="K45" s="373"/>
      <c r="L45" s="374"/>
      <c r="N45" s="315"/>
      <c r="O45" s="315"/>
      <c r="P45" s="315"/>
      <c r="Q45" s="315"/>
      <c r="R45" s="168"/>
      <c r="S45" s="168"/>
      <c r="T45" s="168"/>
      <c r="U45" s="168"/>
    </row>
    <row r="46" spans="2:21" x14ac:dyDescent="0.25">
      <c r="B46" s="356"/>
      <c r="C46" s="373"/>
      <c r="D46" s="373"/>
      <c r="E46" s="373"/>
      <c r="F46" s="373"/>
      <c r="G46" s="373"/>
      <c r="H46" s="373"/>
      <c r="I46" s="373"/>
      <c r="J46" s="373"/>
      <c r="K46" s="373"/>
      <c r="L46" s="374"/>
      <c r="N46" s="168"/>
      <c r="O46" s="168"/>
      <c r="P46" s="168"/>
      <c r="Q46" s="168"/>
      <c r="R46" s="168"/>
      <c r="S46" s="168"/>
      <c r="T46" s="168"/>
      <c r="U46" s="168"/>
    </row>
    <row r="47" spans="2:21" x14ac:dyDescent="0.25">
      <c r="B47" s="356"/>
      <c r="C47" s="373"/>
      <c r="D47" s="373"/>
      <c r="E47" s="373"/>
      <c r="F47" s="373"/>
      <c r="G47" s="373"/>
      <c r="H47" s="373"/>
      <c r="I47" s="373"/>
      <c r="J47" s="373"/>
      <c r="K47" s="373"/>
      <c r="L47" s="374"/>
      <c r="N47" s="168"/>
      <c r="O47" s="168"/>
      <c r="P47" s="168"/>
      <c r="Q47" s="168"/>
      <c r="R47" s="168"/>
      <c r="S47" s="168"/>
      <c r="T47" s="168"/>
      <c r="U47" s="168"/>
    </row>
    <row r="48" spans="2:21" x14ac:dyDescent="0.25">
      <c r="B48" s="356"/>
      <c r="C48" s="373"/>
      <c r="D48" s="373"/>
      <c r="E48" s="373"/>
      <c r="F48" s="373"/>
      <c r="G48" s="373"/>
      <c r="H48" s="373"/>
      <c r="I48" s="373"/>
      <c r="J48" s="373"/>
      <c r="K48" s="373"/>
      <c r="L48" s="374"/>
      <c r="N48" s="168"/>
      <c r="O48" s="168"/>
      <c r="P48" s="168"/>
      <c r="Q48" s="168"/>
      <c r="R48" s="168"/>
      <c r="S48" s="168"/>
      <c r="T48" s="168"/>
      <c r="U48" s="168"/>
    </row>
    <row r="49" spans="2:21" s="7" customFormat="1" x14ac:dyDescent="0.25">
      <c r="B49" s="356"/>
      <c r="C49" s="373"/>
      <c r="D49" s="373"/>
      <c r="E49" s="373"/>
      <c r="F49" s="373"/>
      <c r="G49" s="373"/>
      <c r="H49" s="373"/>
      <c r="I49" s="373"/>
      <c r="J49" s="373"/>
      <c r="K49" s="373"/>
      <c r="L49" s="374"/>
      <c r="N49" s="169"/>
      <c r="O49" s="169"/>
      <c r="P49" s="169"/>
      <c r="Q49" s="169"/>
      <c r="R49" s="169"/>
      <c r="S49" s="169"/>
      <c r="T49" s="169"/>
      <c r="U49" s="169"/>
    </row>
    <row r="50" spans="2:21" s="7" customFormat="1" x14ac:dyDescent="0.25">
      <c r="B50" s="356"/>
      <c r="C50" s="373"/>
      <c r="D50" s="373"/>
      <c r="E50" s="373"/>
      <c r="F50" s="373"/>
      <c r="G50" s="373"/>
      <c r="H50" s="373"/>
      <c r="I50" s="373"/>
      <c r="J50" s="373"/>
      <c r="K50" s="373"/>
      <c r="L50" s="374"/>
      <c r="N50" s="169"/>
      <c r="O50" s="169"/>
      <c r="P50" s="169"/>
      <c r="Q50" s="169"/>
      <c r="R50" s="169"/>
      <c r="S50" s="169"/>
      <c r="T50" s="169"/>
      <c r="U50" s="169"/>
    </row>
    <row r="51" spans="2:21" ht="6.75" customHeight="1" x14ac:dyDescent="0.25">
      <c r="B51" s="357"/>
      <c r="C51" s="375"/>
      <c r="D51" s="375"/>
      <c r="E51" s="375"/>
      <c r="F51" s="375"/>
      <c r="G51" s="375"/>
      <c r="H51" s="375"/>
      <c r="I51" s="375"/>
      <c r="J51" s="375"/>
      <c r="K51" s="375"/>
      <c r="L51" s="376"/>
      <c r="N51" s="168"/>
      <c r="O51" s="168"/>
      <c r="P51" s="168"/>
      <c r="Q51" s="168"/>
      <c r="R51" s="168"/>
      <c r="S51" s="168"/>
      <c r="T51" s="168"/>
      <c r="U51" s="168"/>
    </row>
    <row r="52" spans="2:21" s="7" customFormat="1" x14ac:dyDescent="0.25">
      <c r="B52" s="356">
        <v>5</v>
      </c>
      <c r="C52" s="367" t="s">
        <v>13</v>
      </c>
      <c r="D52" s="367"/>
      <c r="E52" s="367"/>
      <c r="F52" s="367"/>
      <c r="G52" s="367"/>
      <c r="H52" s="367"/>
      <c r="I52" s="367"/>
      <c r="J52" s="367"/>
      <c r="K52" s="367"/>
      <c r="L52" s="368"/>
      <c r="N52" s="169"/>
      <c r="O52" s="169"/>
      <c r="P52" s="169"/>
      <c r="Q52" s="169"/>
      <c r="R52" s="169"/>
      <c r="S52" s="169"/>
      <c r="T52" s="169"/>
      <c r="U52" s="169"/>
    </row>
    <row r="53" spans="2:21" ht="15" customHeight="1" x14ac:dyDescent="0.25">
      <c r="B53" s="356"/>
      <c r="C53" s="377"/>
      <c r="D53" s="378"/>
      <c r="E53" s="378"/>
      <c r="F53" s="378"/>
      <c r="G53" s="378"/>
      <c r="H53" s="378"/>
      <c r="I53" s="378"/>
      <c r="J53" s="378"/>
      <c r="K53" s="378"/>
      <c r="L53" s="379"/>
      <c r="N53" s="315"/>
      <c r="O53" s="315"/>
      <c r="P53" s="315"/>
      <c r="Q53" s="315"/>
      <c r="R53" s="168"/>
      <c r="S53" s="168"/>
      <c r="T53" s="168"/>
      <c r="U53" s="168"/>
    </row>
    <row r="54" spans="2:21" x14ac:dyDescent="0.25">
      <c r="B54" s="356"/>
      <c r="C54" s="378"/>
      <c r="D54" s="378"/>
      <c r="E54" s="378"/>
      <c r="F54" s="378"/>
      <c r="G54" s="378"/>
      <c r="H54" s="378"/>
      <c r="I54" s="378"/>
      <c r="J54" s="378"/>
      <c r="K54" s="378"/>
      <c r="L54" s="379"/>
      <c r="N54" s="168"/>
      <c r="O54" s="168"/>
      <c r="P54" s="168"/>
      <c r="Q54" s="168"/>
      <c r="R54" s="168"/>
      <c r="S54" s="168"/>
      <c r="T54" s="168"/>
      <c r="U54" s="168"/>
    </row>
    <row r="55" spans="2:21" x14ac:dyDescent="0.25">
      <c r="B55" s="356"/>
      <c r="C55" s="378"/>
      <c r="D55" s="378"/>
      <c r="E55" s="378"/>
      <c r="F55" s="378"/>
      <c r="G55" s="378"/>
      <c r="H55" s="378"/>
      <c r="I55" s="378"/>
      <c r="J55" s="378"/>
      <c r="K55" s="378"/>
      <c r="L55" s="379"/>
      <c r="N55" s="168"/>
      <c r="O55" s="168"/>
      <c r="P55" s="168"/>
      <c r="Q55" s="168"/>
      <c r="R55" s="168"/>
      <c r="S55" s="168"/>
      <c r="T55" s="168"/>
      <c r="U55" s="168"/>
    </row>
    <row r="56" spans="2:21" s="7" customFormat="1" x14ac:dyDescent="0.25">
      <c r="B56" s="356"/>
      <c r="C56" s="378"/>
      <c r="D56" s="378"/>
      <c r="E56" s="378"/>
      <c r="F56" s="378"/>
      <c r="G56" s="378"/>
      <c r="H56" s="378"/>
      <c r="I56" s="378"/>
      <c r="J56" s="378"/>
      <c r="K56" s="378"/>
      <c r="L56" s="379"/>
      <c r="N56" s="169"/>
      <c r="O56" s="169"/>
      <c r="P56" s="169"/>
      <c r="Q56" s="169"/>
      <c r="R56" s="169"/>
      <c r="S56" s="169"/>
      <c r="T56" s="169"/>
      <c r="U56" s="169"/>
    </row>
    <row r="57" spans="2:21" s="7" customFormat="1" x14ac:dyDescent="0.25">
      <c r="B57" s="356"/>
      <c r="C57" s="378"/>
      <c r="D57" s="378"/>
      <c r="E57" s="378"/>
      <c r="F57" s="378"/>
      <c r="G57" s="378"/>
      <c r="H57" s="378"/>
      <c r="I57" s="378"/>
      <c r="J57" s="378"/>
      <c r="K57" s="378"/>
      <c r="L57" s="379"/>
      <c r="N57" s="169"/>
      <c r="O57" s="169"/>
      <c r="P57" s="169"/>
      <c r="Q57" s="169"/>
      <c r="R57" s="169"/>
      <c r="S57" s="169"/>
      <c r="T57" s="169"/>
      <c r="U57" s="169"/>
    </row>
    <row r="58" spans="2:21" s="7" customFormat="1" x14ac:dyDescent="0.25">
      <c r="B58" s="356"/>
      <c r="C58" s="378"/>
      <c r="D58" s="378"/>
      <c r="E58" s="378"/>
      <c r="F58" s="378"/>
      <c r="G58" s="378"/>
      <c r="H58" s="378"/>
      <c r="I58" s="378"/>
      <c r="J58" s="378"/>
      <c r="K58" s="378"/>
      <c r="L58" s="379"/>
      <c r="N58" s="169"/>
      <c r="O58" s="169"/>
      <c r="P58" s="169"/>
      <c r="Q58" s="169"/>
      <c r="R58" s="169"/>
      <c r="S58" s="169"/>
      <c r="T58" s="169"/>
      <c r="U58" s="169"/>
    </row>
    <row r="59" spans="2:21" ht="6.75" customHeight="1" x14ac:dyDescent="0.25">
      <c r="B59" s="357"/>
      <c r="C59" s="380"/>
      <c r="D59" s="380"/>
      <c r="E59" s="380"/>
      <c r="F59" s="380"/>
      <c r="G59" s="380"/>
      <c r="H59" s="380"/>
      <c r="I59" s="380"/>
      <c r="J59" s="380"/>
      <c r="K59" s="380"/>
      <c r="L59" s="381"/>
      <c r="N59" s="168"/>
      <c r="O59" s="168"/>
      <c r="P59" s="168"/>
      <c r="Q59" s="168"/>
      <c r="R59" s="168"/>
      <c r="S59" s="168"/>
      <c r="T59" s="168"/>
      <c r="U59" s="168"/>
    </row>
    <row r="60" spans="2:21" s="7" customFormat="1" x14ac:dyDescent="0.25">
      <c r="B60" s="356">
        <v>6</v>
      </c>
      <c r="C60" s="367" t="s">
        <v>26</v>
      </c>
      <c r="D60" s="367"/>
      <c r="E60" s="367"/>
      <c r="F60" s="367"/>
      <c r="G60" s="367"/>
      <c r="H60" s="367"/>
      <c r="I60" s="367"/>
      <c r="J60" s="367"/>
      <c r="K60" s="367"/>
      <c r="L60" s="368"/>
      <c r="N60" s="169"/>
      <c r="O60" s="169"/>
      <c r="P60" s="169"/>
      <c r="Q60" s="169"/>
      <c r="R60" s="169"/>
      <c r="S60" s="169"/>
      <c r="T60" s="169"/>
      <c r="U60" s="169"/>
    </row>
    <row r="61" spans="2:21" ht="15" customHeight="1" x14ac:dyDescent="0.25">
      <c r="B61" s="356"/>
      <c r="C61" s="377"/>
      <c r="D61" s="378"/>
      <c r="E61" s="378"/>
      <c r="F61" s="378"/>
      <c r="G61" s="378"/>
      <c r="H61" s="378"/>
      <c r="I61" s="378"/>
      <c r="J61" s="378"/>
      <c r="K61" s="378"/>
      <c r="L61" s="379"/>
      <c r="N61" s="168"/>
      <c r="O61" s="168"/>
      <c r="P61" s="168"/>
      <c r="Q61" s="168"/>
      <c r="R61" s="168"/>
      <c r="S61" s="168"/>
      <c r="T61" s="168"/>
      <c r="U61" s="168"/>
    </row>
    <row r="62" spans="2:21" ht="15" customHeight="1" x14ac:dyDescent="0.25">
      <c r="B62" s="356"/>
      <c r="C62" s="378"/>
      <c r="D62" s="378"/>
      <c r="E62" s="378"/>
      <c r="F62" s="378"/>
      <c r="G62" s="378"/>
      <c r="H62" s="378"/>
      <c r="I62" s="378"/>
      <c r="J62" s="378"/>
      <c r="K62" s="378"/>
      <c r="L62" s="379"/>
      <c r="N62" s="168"/>
      <c r="O62" s="168"/>
      <c r="P62" s="168"/>
      <c r="Q62" s="168"/>
      <c r="R62" s="168"/>
      <c r="S62" s="168"/>
      <c r="T62" s="168"/>
      <c r="U62" s="168"/>
    </row>
    <row r="63" spans="2:21" ht="15" customHeight="1" x14ac:dyDescent="0.25">
      <c r="B63" s="356"/>
      <c r="C63" s="378"/>
      <c r="D63" s="378"/>
      <c r="E63" s="378"/>
      <c r="F63" s="378"/>
      <c r="G63" s="378"/>
      <c r="H63" s="378"/>
      <c r="I63" s="378"/>
      <c r="J63" s="378"/>
      <c r="K63" s="378"/>
      <c r="L63" s="379"/>
      <c r="N63" s="168"/>
      <c r="O63" s="168"/>
      <c r="P63" s="168"/>
      <c r="Q63" s="168"/>
      <c r="R63" s="168"/>
      <c r="S63" s="168"/>
      <c r="T63" s="168"/>
      <c r="U63" s="168"/>
    </row>
    <row r="64" spans="2:21" ht="15" customHeight="1" x14ac:dyDescent="0.25">
      <c r="B64" s="356"/>
      <c r="C64" s="378"/>
      <c r="D64" s="378"/>
      <c r="E64" s="378"/>
      <c r="F64" s="378"/>
      <c r="G64" s="378"/>
      <c r="H64" s="378"/>
      <c r="I64" s="378"/>
      <c r="J64" s="378"/>
      <c r="K64" s="378"/>
      <c r="L64" s="379"/>
      <c r="N64" s="168"/>
      <c r="O64" s="168"/>
      <c r="P64" s="168"/>
      <c r="Q64" s="168"/>
      <c r="R64" s="168"/>
      <c r="S64" s="168"/>
      <c r="T64" s="168"/>
      <c r="U64" s="168"/>
    </row>
    <row r="65" spans="2:21" s="7" customFormat="1" ht="15" customHeight="1" x14ac:dyDescent="0.25">
      <c r="B65" s="356"/>
      <c r="C65" s="378"/>
      <c r="D65" s="378"/>
      <c r="E65" s="378"/>
      <c r="F65" s="378"/>
      <c r="G65" s="378"/>
      <c r="H65" s="378"/>
      <c r="I65" s="378"/>
      <c r="J65" s="378"/>
      <c r="K65" s="378"/>
      <c r="L65" s="379"/>
      <c r="N65" s="169"/>
      <c r="O65" s="169"/>
      <c r="P65" s="169"/>
      <c r="Q65" s="169"/>
      <c r="R65" s="169"/>
      <c r="S65" s="169"/>
      <c r="T65" s="169"/>
      <c r="U65" s="169"/>
    </row>
    <row r="66" spans="2:21" s="7" customFormat="1" ht="15" customHeight="1" x14ac:dyDescent="0.25">
      <c r="B66" s="356"/>
      <c r="C66" s="378"/>
      <c r="D66" s="378"/>
      <c r="E66" s="378"/>
      <c r="F66" s="378"/>
      <c r="G66" s="378"/>
      <c r="H66" s="378"/>
      <c r="I66" s="378"/>
      <c r="J66" s="378"/>
      <c r="K66" s="378"/>
      <c r="L66" s="379"/>
      <c r="N66" s="169"/>
      <c r="O66" s="169"/>
      <c r="P66" s="169"/>
      <c r="Q66" s="169"/>
      <c r="R66" s="169"/>
      <c r="S66" s="169"/>
      <c r="T66" s="169"/>
      <c r="U66" s="169"/>
    </row>
    <row r="67" spans="2:21" ht="6.75" customHeight="1" thickBot="1" x14ac:dyDescent="0.3">
      <c r="B67" s="382"/>
      <c r="C67" s="383"/>
      <c r="D67" s="383"/>
      <c r="E67" s="383"/>
      <c r="F67" s="383"/>
      <c r="G67" s="383"/>
      <c r="H67" s="383"/>
      <c r="I67" s="383"/>
      <c r="J67" s="383"/>
      <c r="K67" s="383"/>
      <c r="L67" s="384"/>
      <c r="N67" s="168"/>
      <c r="O67" s="168"/>
      <c r="P67" s="168"/>
      <c r="Q67" s="168"/>
      <c r="R67" s="168"/>
      <c r="S67" s="168"/>
      <c r="T67" s="168"/>
      <c r="U67" s="168"/>
    </row>
    <row r="68" spans="2:21" ht="6.75" customHeight="1" thickBot="1" x14ac:dyDescent="0.3">
      <c r="B68" s="156"/>
      <c r="C68" s="158"/>
      <c r="D68" s="158"/>
      <c r="E68" s="158"/>
      <c r="F68" s="158"/>
      <c r="G68" s="158"/>
      <c r="H68" s="158"/>
      <c r="I68" s="158"/>
      <c r="J68" s="158"/>
      <c r="K68" s="159"/>
      <c r="L68" s="160"/>
      <c r="N68" s="168"/>
      <c r="O68" s="168"/>
      <c r="P68" s="168"/>
      <c r="Q68" s="168"/>
      <c r="R68" s="168"/>
      <c r="S68" s="168"/>
      <c r="T68" s="168"/>
      <c r="U68" s="168"/>
    </row>
    <row r="69" spans="2:21" ht="6.75" customHeight="1" thickBot="1" x14ac:dyDescent="0.3">
      <c r="B69" s="156"/>
      <c r="C69" s="158"/>
      <c r="D69" s="158"/>
      <c r="E69" s="158"/>
      <c r="F69" s="158"/>
      <c r="G69" s="158"/>
      <c r="H69" s="158"/>
      <c r="I69" s="158"/>
      <c r="J69" s="158"/>
      <c r="K69" s="158"/>
      <c r="L69" s="161"/>
      <c r="N69" s="168"/>
      <c r="O69" s="168"/>
      <c r="P69" s="168"/>
      <c r="Q69" s="168"/>
      <c r="R69" s="168"/>
      <c r="S69" s="168"/>
      <c r="T69" s="168"/>
      <c r="U69" s="168"/>
    </row>
    <row r="70" spans="2:21" s="7" customFormat="1" x14ac:dyDescent="0.25">
      <c r="B70" s="162" t="s">
        <v>2</v>
      </c>
      <c r="C70" s="385" t="s">
        <v>3</v>
      </c>
      <c r="D70" s="386"/>
      <c r="E70" s="386"/>
      <c r="F70" s="387"/>
      <c r="G70" s="388" t="s">
        <v>4</v>
      </c>
      <c r="H70" s="388"/>
      <c r="I70" s="388" t="s">
        <v>5</v>
      </c>
      <c r="J70" s="388"/>
      <c r="K70" s="388" t="s">
        <v>6</v>
      </c>
      <c r="L70" s="389"/>
      <c r="N70" s="169"/>
      <c r="O70" s="169"/>
      <c r="P70" s="169"/>
      <c r="Q70" s="169"/>
      <c r="R70" s="169"/>
      <c r="S70" s="169"/>
      <c r="T70" s="169"/>
      <c r="U70" s="169"/>
    </row>
    <row r="71" spans="2:21" x14ac:dyDescent="0.25">
      <c r="B71" s="84"/>
      <c r="C71" s="390"/>
      <c r="D71" s="209"/>
      <c r="E71" s="209"/>
      <c r="F71" s="210"/>
      <c r="G71" s="391"/>
      <c r="H71" s="391"/>
      <c r="I71" s="391"/>
      <c r="J71" s="391"/>
      <c r="K71" s="392"/>
      <c r="L71" s="393"/>
      <c r="N71" s="168"/>
      <c r="O71" s="168"/>
      <c r="P71" s="168"/>
      <c r="Q71" s="168"/>
      <c r="R71" s="168"/>
      <c r="S71" s="168"/>
      <c r="T71" s="168"/>
      <c r="U71" s="168"/>
    </row>
    <row r="72" spans="2:21" ht="13.5" thickBot="1" x14ac:dyDescent="0.3">
      <c r="B72" s="85"/>
      <c r="C72" s="394"/>
      <c r="D72" s="395"/>
      <c r="E72" s="395"/>
      <c r="F72" s="396"/>
      <c r="G72" s="397"/>
      <c r="H72" s="398"/>
      <c r="I72" s="397"/>
      <c r="J72" s="398"/>
      <c r="K72" s="399"/>
      <c r="L72" s="400"/>
      <c r="N72" s="168"/>
      <c r="O72" s="168"/>
      <c r="P72" s="168"/>
      <c r="Q72" s="168"/>
      <c r="R72" s="168"/>
      <c r="S72" s="168"/>
      <c r="T72" s="168"/>
      <c r="U72" s="168"/>
    </row>
    <row r="73" spans="2:21" ht="6.75" customHeight="1" x14ac:dyDescent="0.25">
      <c r="N73" s="168"/>
      <c r="O73" s="168"/>
      <c r="P73" s="168"/>
      <c r="Q73" s="168"/>
      <c r="R73" s="168"/>
      <c r="S73" s="168"/>
      <c r="T73" s="168"/>
      <c r="U73" s="168"/>
    </row>
    <row r="74" spans="2:21" ht="6.75" customHeight="1" x14ac:dyDescent="0.25">
      <c r="D74" s="129"/>
      <c r="N74" s="168"/>
      <c r="O74" s="168"/>
      <c r="P74" s="168"/>
      <c r="Q74" s="168"/>
      <c r="R74" s="168"/>
      <c r="S74" s="168"/>
      <c r="T74" s="168"/>
      <c r="U74" s="168"/>
    </row>
    <row r="75" spans="2:21" ht="14.25" customHeight="1" x14ac:dyDescent="0.25">
      <c r="C75" s="129"/>
    </row>
    <row r="76" spans="2:21" ht="29.25" customHeight="1" x14ac:dyDescent="0.25">
      <c r="C76" s="202"/>
      <c r="D76" s="202"/>
      <c r="E76" s="202"/>
      <c r="F76" s="202"/>
      <c r="G76" s="202"/>
      <c r="H76" s="202"/>
      <c r="I76" s="202"/>
      <c r="J76" s="202"/>
      <c r="K76" s="202"/>
      <c r="L76" s="202"/>
    </row>
    <row r="82" spans="2:12" x14ac:dyDescent="0.25">
      <c r="B82" s="8"/>
      <c r="L82" s="163"/>
    </row>
    <row r="83" spans="2:12" x14ac:dyDescent="0.25">
      <c r="B83" s="8"/>
      <c r="L83" s="163"/>
    </row>
    <row r="84" spans="2:12" x14ac:dyDescent="0.25">
      <c r="B84" s="8"/>
      <c r="L84" s="163"/>
    </row>
    <row r="85" spans="2:12" x14ac:dyDescent="0.25">
      <c r="B85" s="8"/>
      <c r="L85" s="163"/>
    </row>
    <row r="86" spans="2:12" x14ac:dyDescent="0.25">
      <c r="B86" s="8"/>
      <c r="L86" s="163"/>
    </row>
    <row r="87" spans="2:12" x14ac:dyDescent="0.25">
      <c r="B87" s="8"/>
      <c r="L87" s="163"/>
    </row>
    <row r="88" spans="2:12" x14ac:dyDescent="0.25">
      <c r="B88" s="8"/>
      <c r="L88" s="163"/>
    </row>
    <row r="89" spans="2:12" x14ac:dyDescent="0.25">
      <c r="B89" s="8"/>
      <c r="L89" s="163"/>
    </row>
    <row r="90" spans="2:12" x14ac:dyDescent="0.25">
      <c r="B90" s="8"/>
      <c r="L90" s="163"/>
    </row>
    <row r="91" spans="2:12" x14ac:dyDescent="0.25">
      <c r="B91" s="8"/>
      <c r="L91" s="163"/>
    </row>
    <row r="92" spans="2:12" x14ac:dyDescent="0.25">
      <c r="B92" s="8"/>
      <c r="L92" s="163"/>
    </row>
    <row r="93" spans="2:12" x14ac:dyDescent="0.25">
      <c r="B93" s="8"/>
      <c r="L93" s="163"/>
    </row>
    <row r="94" spans="2:12" x14ac:dyDescent="0.25">
      <c r="B94" s="8"/>
      <c r="L94" s="163"/>
    </row>
    <row r="95" spans="2:12" x14ac:dyDescent="0.25">
      <c r="B95" s="8"/>
      <c r="L95" s="163"/>
    </row>
    <row r="96" spans="2:12" x14ac:dyDescent="0.25">
      <c r="B96" s="8"/>
      <c r="L96" s="163"/>
    </row>
    <row r="97" spans="2:12" x14ac:dyDescent="0.25">
      <c r="B97" s="8"/>
      <c r="L97" s="163"/>
    </row>
    <row r="98" spans="2:12" x14ac:dyDescent="0.25">
      <c r="B98" s="8"/>
      <c r="L98" s="163"/>
    </row>
    <row r="99" spans="2:12" x14ac:dyDescent="0.25">
      <c r="B99" s="8"/>
      <c r="L99" s="163"/>
    </row>
    <row r="100" spans="2:12" x14ac:dyDescent="0.25">
      <c r="B100" s="8"/>
      <c r="L100" s="163"/>
    </row>
    <row r="101" spans="2:12" x14ac:dyDescent="0.25">
      <c r="B101" s="8"/>
      <c r="L101" s="163"/>
    </row>
    <row r="102" spans="2:12" x14ac:dyDescent="0.25">
      <c r="B102" s="8"/>
      <c r="L102" s="163"/>
    </row>
    <row r="103" spans="2:12" x14ac:dyDescent="0.25">
      <c r="B103" s="8"/>
      <c r="L103" s="163"/>
    </row>
    <row r="104" spans="2:12" x14ac:dyDescent="0.25">
      <c r="B104" s="8"/>
      <c r="L104" s="163"/>
    </row>
    <row r="105" spans="2:12" x14ac:dyDescent="0.25">
      <c r="B105" s="8"/>
      <c r="L105" s="163"/>
    </row>
    <row r="106" spans="2:12" x14ac:dyDescent="0.25">
      <c r="B106" s="8"/>
      <c r="L106" s="163"/>
    </row>
    <row r="107" spans="2:12" x14ac:dyDescent="0.25">
      <c r="B107" s="8"/>
      <c r="L107" s="163"/>
    </row>
    <row r="108" spans="2:12" x14ac:dyDescent="0.25">
      <c r="B108" s="8"/>
      <c r="L108" s="163"/>
    </row>
    <row r="109" spans="2:12" x14ac:dyDescent="0.25">
      <c r="B109" s="8"/>
      <c r="L109" s="163"/>
    </row>
    <row r="110" spans="2:12" x14ac:dyDescent="0.25">
      <c r="B110" s="8"/>
      <c r="L110" s="163"/>
    </row>
    <row r="111" spans="2:12" x14ac:dyDescent="0.25">
      <c r="B111" s="8"/>
      <c r="L111" s="163"/>
    </row>
    <row r="112" spans="2:12" x14ac:dyDescent="0.25">
      <c r="B112" s="8"/>
      <c r="L112" s="163"/>
    </row>
    <row r="113" spans="2:12" x14ac:dyDescent="0.25">
      <c r="B113" s="8"/>
      <c r="L113" s="163"/>
    </row>
    <row r="114" spans="2:12" x14ac:dyDescent="0.25">
      <c r="B114" s="8"/>
      <c r="L114" s="163"/>
    </row>
    <row r="115" spans="2:12" x14ac:dyDescent="0.25">
      <c r="B115" s="8"/>
      <c r="L115" s="163"/>
    </row>
    <row r="116" spans="2:12" x14ac:dyDescent="0.25">
      <c r="B116" s="8"/>
      <c r="L116" s="163"/>
    </row>
    <row r="117" spans="2:12" x14ac:dyDescent="0.25">
      <c r="B117" s="8"/>
      <c r="L117" s="163"/>
    </row>
    <row r="118" spans="2:12" x14ac:dyDescent="0.25">
      <c r="B118" s="8"/>
      <c r="L118" s="163"/>
    </row>
    <row r="119" spans="2:12" ht="13.5" thickBot="1" x14ac:dyDescent="0.3">
      <c r="B119" s="164"/>
      <c r="C119" s="165"/>
      <c r="D119" s="165"/>
      <c r="E119" s="165"/>
      <c r="F119" s="165"/>
      <c r="G119" s="165"/>
      <c r="H119" s="165"/>
      <c r="I119" s="165"/>
      <c r="J119" s="165"/>
      <c r="K119" s="165"/>
      <c r="L119" s="166"/>
    </row>
  </sheetData>
  <sheetProtection algorithmName="SHA-512" hashValue="Yy+meESIE2cBBszITol6k5M/ORF393zED4qKDSCLIyvDTzfOHngW/qkBWX3a0/33QOSfIK28IQ15s/1Yy/hFEg==" saltValue="sTvwqLoph2MknymFuBOayw==" spinCount="100000" sheet="1" selectLockedCells="1"/>
  <mergeCells count="52">
    <mergeCell ref="N7:U7"/>
    <mergeCell ref="N9:U9"/>
    <mergeCell ref="N11:U11"/>
    <mergeCell ref="N13:U13"/>
    <mergeCell ref="N53:Q53"/>
    <mergeCell ref="N15:U15"/>
    <mergeCell ref="N18:U18"/>
    <mergeCell ref="N37:R37"/>
    <mergeCell ref="N45:Q45"/>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9"/>
  <sheetViews>
    <sheetView zoomScaleNormal="100" zoomScaleSheetLayoutView="100" workbookViewId="0">
      <selection activeCell="G10" sqref="G10:K10"/>
    </sheetView>
  </sheetViews>
  <sheetFormatPr defaultColWidth="9.140625" defaultRowHeight="14.25" x14ac:dyDescent="0.2"/>
  <cols>
    <col min="1" max="1" width="2.7109375" style="42" customWidth="1"/>
    <col min="2" max="10" width="9.140625" style="42"/>
    <col min="11" max="11" width="10.7109375" style="42" customWidth="1"/>
    <col min="12" max="12" width="21.28515625" style="42" customWidth="1"/>
    <col min="13" max="13" width="2.7109375" style="42" customWidth="1"/>
    <col min="14" max="16384" width="9.140625" style="42"/>
  </cols>
  <sheetData>
    <row r="1" spans="2:17" s="36" customFormat="1" x14ac:dyDescent="0.25"/>
    <row r="2" spans="2:17" s="37" customFormat="1" ht="15.75" customHeight="1" x14ac:dyDescent="0.25">
      <c r="B2" s="340" t="s">
        <v>59</v>
      </c>
      <c r="C2" s="340"/>
      <c r="D2" s="340"/>
      <c r="E2" s="340"/>
      <c r="F2" s="340"/>
      <c r="G2" s="340"/>
      <c r="H2" s="340"/>
      <c r="I2" s="340"/>
      <c r="J2" s="340"/>
      <c r="K2" s="340"/>
      <c r="L2" s="340"/>
    </row>
    <row r="3" spans="2:17" s="36" customFormat="1" ht="15" customHeight="1" x14ac:dyDescent="0.25">
      <c r="B3" s="340"/>
      <c r="C3" s="340"/>
      <c r="D3" s="340"/>
      <c r="E3" s="340"/>
      <c r="F3" s="340"/>
      <c r="G3" s="340"/>
      <c r="H3" s="340"/>
      <c r="I3" s="340"/>
      <c r="J3" s="340"/>
      <c r="K3" s="340"/>
      <c r="L3" s="340"/>
    </row>
    <row r="4" spans="2:17" s="36" customFormat="1" ht="15" customHeight="1" x14ac:dyDescent="0.25">
      <c r="B4" s="340"/>
      <c r="C4" s="340"/>
      <c r="D4" s="340"/>
      <c r="E4" s="340"/>
      <c r="F4" s="340"/>
      <c r="G4" s="340"/>
      <c r="H4" s="340"/>
      <c r="I4" s="340"/>
      <c r="J4" s="340"/>
      <c r="K4" s="340"/>
      <c r="L4" s="340"/>
      <c r="N4" s="178"/>
      <c r="O4" s="178"/>
      <c r="P4" s="178"/>
      <c r="Q4" s="178"/>
    </row>
    <row r="5" spans="2:17" s="36" customFormat="1" ht="6" customHeight="1" x14ac:dyDescent="0.25">
      <c r="B5" s="340"/>
      <c r="C5" s="340"/>
      <c r="D5" s="340"/>
      <c r="E5" s="340"/>
      <c r="F5" s="340"/>
      <c r="G5" s="340"/>
      <c r="H5" s="340"/>
      <c r="I5" s="340"/>
      <c r="J5" s="340"/>
      <c r="K5" s="340"/>
      <c r="L5" s="340"/>
      <c r="N5" s="178"/>
      <c r="O5" s="178"/>
      <c r="P5" s="178"/>
      <c r="Q5" s="178"/>
    </row>
    <row r="6" spans="2:17" s="36" customFormat="1" ht="15" thickBot="1" x14ac:dyDescent="0.3">
      <c r="B6" s="404"/>
      <c r="C6" s="404"/>
      <c r="D6" s="404"/>
      <c r="E6" s="404"/>
      <c r="F6" s="404"/>
      <c r="G6" s="404"/>
      <c r="H6" s="404"/>
      <c r="I6" s="404"/>
      <c r="J6" s="404"/>
      <c r="K6" s="404"/>
      <c r="L6" s="404"/>
      <c r="N6" s="178"/>
      <c r="O6" s="178"/>
      <c r="P6" s="178"/>
      <c r="Q6" s="178"/>
    </row>
    <row r="7" spans="2:17" s="38" customFormat="1" ht="15" x14ac:dyDescent="0.25">
      <c r="B7" s="413" t="s">
        <v>24</v>
      </c>
      <c r="C7" s="414"/>
      <c r="D7" s="414"/>
      <c r="E7" s="414"/>
      <c r="F7" s="414"/>
      <c r="G7" s="414"/>
      <c r="H7" s="414"/>
      <c r="I7" s="414"/>
      <c r="J7" s="414"/>
      <c r="K7" s="414"/>
      <c r="L7" s="415"/>
      <c r="N7" s="179"/>
      <c r="O7" s="179"/>
      <c r="P7" s="179"/>
      <c r="Q7" s="179"/>
    </row>
    <row r="8" spans="2:17" s="36" customFormat="1" ht="6.75" customHeight="1" x14ac:dyDescent="0.25">
      <c r="B8" s="171"/>
      <c r="C8" s="43"/>
      <c r="K8" s="408"/>
      <c r="L8" s="409"/>
      <c r="N8" s="178"/>
      <c r="O8" s="178"/>
      <c r="P8" s="178"/>
      <c r="Q8" s="178"/>
    </row>
    <row r="9" spans="2:17" s="36" customFormat="1" ht="15" x14ac:dyDescent="0.25">
      <c r="B9" s="171"/>
      <c r="C9" s="44"/>
      <c r="D9" s="44"/>
      <c r="E9" s="44"/>
      <c r="F9" s="39"/>
      <c r="G9" s="410" t="s">
        <v>24</v>
      </c>
      <c r="H9" s="411"/>
      <c r="I9" s="411"/>
      <c r="J9" s="411"/>
      <c r="K9" s="412"/>
      <c r="L9" s="172" t="s">
        <v>91</v>
      </c>
      <c r="N9" s="315"/>
      <c r="O9" s="315"/>
      <c r="P9" s="315"/>
      <c r="Q9" s="315"/>
    </row>
    <row r="10" spans="2:17" s="36" customFormat="1" x14ac:dyDescent="0.2">
      <c r="B10" s="407" t="s">
        <v>90</v>
      </c>
      <c r="C10" s="406"/>
      <c r="D10" s="406"/>
      <c r="E10" s="406"/>
      <c r="F10" s="40"/>
      <c r="G10" s="401"/>
      <c r="H10" s="402"/>
      <c r="I10" s="402"/>
      <c r="J10" s="402"/>
      <c r="K10" s="403"/>
      <c r="L10" s="177"/>
    </row>
    <row r="11" spans="2:17" s="36" customFormat="1" x14ac:dyDescent="0.2">
      <c r="B11" s="407"/>
      <c r="C11" s="406"/>
      <c r="D11" s="406"/>
      <c r="E11" s="406"/>
      <c r="F11" s="39"/>
      <c r="G11" s="401"/>
      <c r="H11" s="402"/>
      <c r="I11" s="402"/>
      <c r="J11" s="402"/>
      <c r="K11" s="403"/>
      <c r="L11" s="177"/>
    </row>
    <row r="12" spans="2:17" s="36" customFormat="1" x14ac:dyDescent="0.2">
      <c r="B12" s="407"/>
      <c r="C12" s="406"/>
      <c r="D12" s="406"/>
      <c r="E12" s="406"/>
      <c r="F12" s="39"/>
      <c r="G12" s="401"/>
      <c r="H12" s="402"/>
      <c r="I12" s="402"/>
      <c r="J12" s="402"/>
      <c r="K12" s="403"/>
      <c r="L12" s="177"/>
    </row>
    <row r="13" spans="2:17" s="36" customFormat="1" x14ac:dyDescent="0.2">
      <c r="B13" s="407"/>
      <c r="C13" s="406"/>
      <c r="D13" s="406"/>
      <c r="E13" s="406"/>
      <c r="F13" s="39"/>
      <c r="G13" s="401"/>
      <c r="H13" s="402"/>
      <c r="I13" s="402"/>
      <c r="J13" s="402"/>
      <c r="K13" s="403"/>
      <c r="L13" s="177"/>
    </row>
    <row r="14" spans="2:17" s="36" customFormat="1" x14ac:dyDescent="0.2">
      <c r="B14" s="407"/>
      <c r="C14" s="406"/>
      <c r="D14" s="406"/>
      <c r="E14" s="406"/>
      <c r="F14" s="39"/>
      <c r="G14" s="401"/>
      <c r="H14" s="402"/>
      <c r="I14" s="402"/>
      <c r="J14" s="402"/>
      <c r="K14" s="403"/>
      <c r="L14" s="177"/>
    </row>
    <row r="15" spans="2:17" s="36" customFormat="1" x14ac:dyDescent="0.2">
      <c r="B15" s="407"/>
      <c r="C15" s="406"/>
      <c r="D15" s="406"/>
      <c r="E15" s="406"/>
      <c r="F15" s="39"/>
      <c r="G15" s="401"/>
      <c r="H15" s="402"/>
      <c r="I15" s="402"/>
      <c r="J15" s="402"/>
      <c r="K15" s="403"/>
      <c r="L15" s="177"/>
    </row>
    <row r="16" spans="2:17" s="36" customFormat="1" x14ac:dyDescent="0.2">
      <c r="B16" s="407"/>
      <c r="C16" s="406"/>
      <c r="D16" s="406"/>
      <c r="E16" s="406"/>
      <c r="F16" s="39"/>
      <c r="G16" s="401"/>
      <c r="H16" s="402"/>
      <c r="I16" s="402"/>
      <c r="J16" s="402"/>
      <c r="K16" s="403"/>
      <c r="L16" s="177"/>
    </row>
    <row r="17" spans="2:13" s="36" customFormat="1" x14ac:dyDescent="0.2">
      <c r="B17" s="407"/>
      <c r="C17" s="406"/>
      <c r="D17" s="406"/>
      <c r="E17" s="406"/>
      <c r="F17" s="39"/>
      <c r="G17" s="401"/>
      <c r="H17" s="402"/>
      <c r="I17" s="402"/>
      <c r="J17" s="402"/>
      <c r="K17" s="403"/>
      <c r="L17" s="177"/>
    </row>
    <row r="18" spans="2:13" s="36" customFormat="1" x14ac:dyDescent="0.2">
      <c r="B18" s="407"/>
      <c r="C18" s="406"/>
      <c r="D18" s="406"/>
      <c r="E18" s="406"/>
      <c r="F18" s="39"/>
      <c r="G18" s="401"/>
      <c r="H18" s="402"/>
      <c r="I18" s="402"/>
      <c r="J18" s="402"/>
      <c r="K18" s="403"/>
      <c r="L18" s="177"/>
    </row>
    <row r="19" spans="2:13" s="36" customFormat="1" x14ac:dyDescent="0.2">
      <c r="B19" s="407"/>
      <c r="C19" s="406"/>
      <c r="D19" s="406"/>
      <c r="E19" s="406"/>
      <c r="F19" s="39"/>
      <c r="G19" s="401"/>
      <c r="H19" s="402"/>
      <c r="I19" s="402"/>
      <c r="J19" s="402"/>
      <c r="K19" s="403"/>
      <c r="L19" s="177"/>
    </row>
    <row r="20" spans="2:13" s="38" customFormat="1" ht="15" x14ac:dyDescent="0.2">
      <c r="B20" s="407"/>
      <c r="C20" s="406"/>
      <c r="D20" s="406"/>
      <c r="E20" s="406"/>
      <c r="F20" s="39"/>
      <c r="G20" s="401"/>
      <c r="H20" s="402"/>
      <c r="I20" s="402"/>
      <c r="J20" s="402"/>
      <c r="K20" s="403"/>
      <c r="L20" s="177"/>
      <c r="M20" s="41"/>
    </row>
    <row r="21" spans="2:13" s="38" customFormat="1" ht="15" x14ac:dyDescent="0.2">
      <c r="B21" s="407"/>
      <c r="C21" s="406"/>
      <c r="D21" s="406"/>
      <c r="E21" s="406"/>
      <c r="F21" s="39"/>
      <c r="G21" s="401"/>
      <c r="H21" s="402"/>
      <c r="I21" s="402"/>
      <c r="J21" s="402"/>
      <c r="K21" s="403"/>
      <c r="L21" s="177"/>
      <c r="M21" s="41"/>
    </row>
    <row r="22" spans="2:13" s="38" customFormat="1" ht="15" x14ac:dyDescent="0.2">
      <c r="B22" s="407"/>
      <c r="C22" s="406"/>
      <c r="D22" s="406"/>
      <c r="E22" s="406"/>
      <c r="F22" s="39"/>
      <c r="G22" s="401"/>
      <c r="H22" s="402"/>
      <c r="I22" s="402"/>
      <c r="J22" s="402"/>
      <c r="K22" s="403"/>
      <c r="L22" s="177"/>
      <c r="M22" s="41"/>
    </row>
    <row r="23" spans="2:13" s="38" customFormat="1" ht="15" x14ac:dyDescent="0.2">
      <c r="B23" s="407"/>
      <c r="C23" s="406"/>
      <c r="D23" s="406"/>
      <c r="E23" s="406"/>
      <c r="F23" s="39"/>
      <c r="G23" s="401"/>
      <c r="H23" s="402"/>
      <c r="I23" s="402"/>
      <c r="J23" s="402"/>
      <c r="K23" s="403"/>
      <c r="L23" s="177"/>
      <c r="M23" s="41"/>
    </row>
    <row r="24" spans="2:13" s="38" customFormat="1" ht="15" x14ac:dyDescent="0.2">
      <c r="B24" s="407"/>
      <c r="C24" s="406"/>
      <c r="D24" s="406"/>
      <c r="E24" s="406"/>
      <c r="F24" s="39"/>
      <c r="G24" s="401"/>
      <c r="H24" s="402"/>
      <c r="I24" s="402"/>
      <c r="J24" s="402"/>
      <c r="K24" s="403"/>
      <c r="L24" s="177"/>
      <c r="M24" s="41"/>
    </row>
    <row r="25" spans="2:13" s="36" customFormat="1" x14ac:dyDescent="0.2">
      <c r="B25" s="407"/>
      <c r="C25" s="406"/>
      <c r="D25" s="406"/>
      <c r="E25" s="406"/>
      <c r="F25" s="40"/>
      <c r="G25" s="401"/>
      <c r="H25" s="402"/>
      <c r="I25" s="402"/>
      <c r="J25" s="402"/>
      <c r="K25" s="403"/>
      <c r="L25" s="177"/>
    </row>
    <row r="26" spans="2:13" s="36" customFormat="1" ht="6.75" customHeight="1" thickBot="1" x14ac:dyDescent="0.3">
      <c r="B26" s="173"/>
      <c r="C26" s="174"/>
      <c r="D26" s="174"/>
      <c r="E26" s="174"/>
      <c r="F26" s="174"/>
      <c r="G26" s="174"/>
      <c r="H26" s="174"/>
      <c r="I26" s="174"/>
      <c r="J26" s="174"/>
      <c r="K26" s="175"/>
      <c r="L26" s="176"/>
    </row>
    <row r="33" spans="6:8" x14ac:dyDescent="0.2">
      <c r="F33" s="405"/>
      <c r="G33" s="406"/>
      <c r="H33" s="406"/>
    </row>
    <row r="34" spans="6:8" x14ac:dyDescent="0.2">
      <c r="F34" s="405"/>
      <c r="G34" s="406"/>
      <c r="H34" s="406"/>
    </row>
    <row r="35" spans="6:8" x14ac:dyDescent="0.2">
      <c r="F35" s="405"/>
      <c r="G35" s="406"/>
      <c r="H35" s="406"/>
    </row>
    <row r="36" spans="6:8" x14ac:dyDescent="0.2">
      <c r="F36" s="405"/>
      <c r="G36" s="406"/>
      <c r="H36" s="406"/>
    </row>
    <row r="37" spans="6:8" x14ac:dyDescent="0.2">
      <c r="F37" s="405"/>
      <c r="G37" s="406"/>
      <c r="H37" s="406"/>
    </row>
    <row r="38" spans="6:8" x14ac:dyDescent="0.2">
      <c r="F38" s="405"/>
      <c r="G38" s="406"/>
      <c r="H38" s="406"/>
    </row>
    <row r="39" spans="6:8" x14ac:dyDescent="0.2">
      <c r="F39" s="405"/>
      <c r="G39" s="406"/>
      <c r="H39" s="406"/>
    </row>
    <row r="40" spans="6:8" x14ac:dyDescent="0.2">
      <c r="F40" s="405"/>
      <c r="G40" s="406"/>
      <c r="H40" s="406"/>
    </row>
    <row r="41" spans="6:8" x14ac:dyDescent="0.2">
      <c r="F41" s="405"/>
      <c r="G41" s="406"/>
      <c r="H41" s="406"/>
    </row>
    <row r="42" spans="6:8" x14ac:dyDescent="0.2">
      <c r="F42" s="405"/>
      <c r="G42" s="406"/>
      <c r="H42" s="406"/>
    </row>
    <row r="43" spans="6:8" x14ac:dyDescent="0.2">
      <c r="F43" s="405"/>
      <c r="G43" s="406"/>
      <c r="H43" s="406"/>
    </row>
    <row r="44" spans="6:8" x14ac:dyDescent="0.2">
      <c r="F44" s="405"/>
      <c r="G44" s="406"/>
      <c r="H44" s="406"/>
    </row>
    <row r="45" spans="6:8" x14ac:dyDescent="0.2">
      <c r="F45" s="405"/>
      <c r="G45" s="406"/>
      <c r="H45" s="406"/>
    </row>
    <row r="46" spans="6:8" x14ac:dyDescent="0.2">
      <c r="F46" s="405"/>
      <c r="G46" s="406"/>
      <c r="H46" s="406"/>
    </row>
    <row r="47" spans="6:8" x14ac:dyDescent="0.2">
      <c r="F47" s="405"/>
      <c r="G47" s="406"/>
      <c r="H47" s="406"/>
    </row>
    <row r="48" spans="6:8" x14ac:dyDescent="0.2">
      <c r="F48" s="405"/>
      <c r="G48" s="406"/>
      <c r="H48" s="406"/>
    </row>
    <row r="49" spans="6:8" x14ac:dyDescent="0.2">
      <c r="F49" s="405"/>
      <c r="G49" s="406"/>
      <c r="H49" s="406"/>
    </row>
  </sheetData>
  <sheetProtection algorithmName="SHA-512" hashValue="Ifim+vw2Gv/R/54z1AvuoE7N/OGyqSbQifbvqQC5ZnHEDD81QSJkimHrpkW+1+MiI6GovpE9zHRLO1AfbdXPCA==" saltValue="ajZ0tNcdDuCXwF7w7rmnBg==" spinCount="100000" sheet="1" selectLockedCells="1"/>
  <mergeCells count="24">
    <mergeCell ref="N9:Q9"/>
    <mergeCell ref="G18:K18"/>
    <mergeCell ref="G19:K19"/>
    <mergeCell ref="G13:K13"/>
    <mergeCell ref="G14:K14"/>
    <mergeCell ref="G15:K15"/>
    <mergeCell ref="G16:K16"/>
    <mergeCell ref="G17:K17"/>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s>
  <printOptions horizontalCentered="1"/>
  <pageMargins left="0" right="0" top="0" bottom="0" header="0" footer="0"/>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zoomScaleSheetLayoutView="100" workbookViewId="0">
      <selection activeCell="E17" sqref="E17:F17"/>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6384" width="9.140625" style="16"/>
  </cols>
  <sheetData>
    <row r="1" spans="1:16" s="9" customFormat="1" x14ac:dyDescent="0.2">
      <c r="B1" s="10"/>
      <c r="C1" s="10"/>
      <c r="D1" s="10"/>
      <c r="E1" s="10"/>
      <c r="F1" s="10"/>
      <c r="G1" s="10"/>
      <c r="H1" s="10"/>
      <c r="I1" s="10"/>
    </row>
    <row r="2" spans="1:16" s="1" customFormat="1" x14ac:dyDescent="0.25"/>
    <row r="3" spans="1:16" s="1" customFormat="1" ht="15.75" customHeight="1" x14ac:dyDescent="0.25">
      <c r="B3" s="340" t="s">
        <v>39</v>
      </c>
      <c r="C3" s="340"/>
      <c r="D3" s="340"/>
      <c r="E3" s="340"/>
      <c r="F3" s="340"/>
      <c r="G3" s="340"/>
      <c r="H3" s="340"/>
    </row>
    <row r="4" spans="1:16" s="1" customFormat="1" ht="15" customHeight="1" x14ac:dyDescent="0.25">
      <c r="B4" s="340"/>
      <c r="C4" s="340"/>
      <c r="D4" s="340"/>
      <c r="E4" s="340"/>
      <c r="F4" s="340"/>
      <c r="G4" s="340"/>
      <c r="H4" s="340"/>
    </row>
    <row r="5" spans="1:16" s="1" customFormat="1" ht="15" customHeight="1" x14ac:dyDescent="0.25">
      <c r="B5" s="340"/>
      <c r="C5" s="340"/>
      <c r="D5" s="340"/>
      <c r="E5" s="340"/>
      <c r="F5" s="340"/>
      <c r="G5" s="340"/>
      <c r="H5" s="340"/>
    </row>
    <row r="6" spans="1:16" s="1" customFormat="1" ht="15" customHeight="1" thickBot="1" x14ac:dyDescent="0.3">
      <c r="B6" s="11"/>
      <c r="C6" s="11"/>
      <c r="D6" s="11"/>
      <c r="E6" s="11"/>
      <c r="F6" s="11"/>
      <c r="G6" s="11"/>
      <c r="H6" s="11"/>
    </row>
    <row r="7" spans="1:16" s="1" customFormat="1" ht="15" customHeight="1" x14ac:dyDescent="0.25">
      <c r="B7" s="249" t="s">
        <v>7</v>
      </c>
      <c r="C7" s="250"/>
      <c r="D7" s="250"/>
      <c r="E7" s="433">
        <f>'Cost Estimate'!E8</f>
        <v>0</v>
      </c>
      <c r="F7" s="434"/>
      <c r="G7" s="434"/>
      <c r="H7" s="435"/>
      <c r="J7" s="315"/>
      <c r="K7" s="315"/>
      <c r="L7" s="315"/>
      <c r="M7" s="315"/>
      <c r="N7" s="315"/>
      <c r="O7" s="315"/>
      <c r="P7" s="315"/>
    </row>
    <row r="8" spans="1:16" s="1" customFormat="1" ht="6.75" customHeight="1" x14ac:dyDescent="0.25">
      <c r="B8" s="22"/>
      <c r="C8" s="12"/>
      <c r="D8" s="12"/>
      <c r="E8" s="12"/>
      <c r="F8" s="12"/>
      <c r="G8" s="12"/>
      <c r="H8" s="23"/>
    </row>
    <row r="9" spans="1:16" s="1" customFormat="1" ht="15" customHeight="1" x14ac:dyDescent="0.25">
      <c r="B9" s="436" t="s">
        <v>79</v>
      </c>
      <c r="C9" s="215"/>
      <c r="D9" s="215"/>
      <c r="E9" s="440">
        <f>'Cost Estimate'!E10</f>
        <v>0</v>
      </c>
      <c r="F9" s="441"/>
      <c r="G9" s="441"/>
      <c r="H9" s="442"/>
      <c r="J9" s="315"/>
      <c r="K9" s="315"/>
      <c r="L9" s="315"/>
      <c r="M9" s="315"/>
      <c r="N9" s="315"/>
      <c r="O9" s="315"/>
      <c r="P9" s="315"/>
    </row>
    <row r="10" spans="1:16" s="1" customFormat="1" ht="6.75" customHeight="1" x14ac:dyDescent="0.25">
      <c r="B10" s="22"/>
      <c r="C10" s="12"/>
      <c r="D10" s="12"/>
      <c r="E10" s="12"/>
      <c r="F10" s="12"/>
      <c r="G10" s="12"/>
      <c r="H10" s="23"/>
    </row>
    <row r="11" spans="1:16" s="1" customFormat="1" ht="15" customHeight="1" x14ac:dyDescent="0.25">
      <c r="B11" s="436" t="s">
        <v>109</v>
      </c>
      <c r="C11" s="215"/>
      <c r="D11" s="215"/>
      <c r="E11" s="437">
        <f>SUM('Cost Estimate'!K75:L75)</f>
        <v>0</v>
      </c>
      <c r="F11" s="438"/>
      <c r="G11" s="438"/>
      <c r="H11" s="439"/>
      <c r="J11" s="315"/>
      <c r="K11" s="315"/>
      <c r="L11" s="315"/>
      <c r="M11" s="315"/>
    </row>
    <row r="12" spans="1:16" s="1" customFormat="1" ht="6.75" customHeight="1" x14ac:dyDescent="0.25">
      <c r="B12" s="22"/>
      <c r="C12" s="12"/>
      <c r="D12" s="12"/>
      <c r="E12" s="12"/>
      <c r="F12" s="12"/>
      <c r="G12" s="12"/>
      <c r="H12" s="23"/>
    </row>
    <row r="13" spans="1:16" s="1" customFormat="1" ht="15" customHeight="1" x14ac:dyDescent="0.25">
      <c r="B13" s="436" t="s">
        <v>40</v>
      </c>
      <c r="C13" s="215"/>
      <c r="D13" s="215"/>
      <c r="E13" s="444">
        <f>SUM('Cost Estimate'!J24:K24)</f>
        <v>0</v>
      </c>
      <c r="F13" s="445"/>
      <c r="G13" s="446" t="s">
        <v>38</v>
      </c>
      <c r="H13" s="447"/>
      <c r="J13" s="315"/>
      <c r="K13" s="315"/>
      <c r="L13" s="315"/>
      <c r="M13" s="315"/>
      <c r="N13" s="315"/>
      <c r="O13" s="315"/>
      <c r="P13" s="315"/>
    </row>
    <row r="14" spans="1:16" s="1" customFormat="1" ht="6.75" customHeight="1" thickBot="1" x14ac:dyDescent="0.3">
      <c r="B14" s="33"/>
      <c r="C14" s="34"/>
      <c r="D14" s="34"/>
      <c r="E14" s="34"/>
      <c r="F14" s="34"/>
      <c r="G14" s="34"/>
      <c r="H14" s="35"/>
    </row>
    <row r="15" spans="1:16" s="9" customFormat="1" x14ac:dyDescent="0.2">
      <c r="B15" s="24"/>
      <c r="C15" s="10"/>
      <c r="D15" s="10"/>
      <c r="E15" s="10"/>
      <c r="F15" s="10"/>
      <c r="G15" s="10"/>
      <c r="H15" s="25"/>
      <c r="I15" s="10"/>
    </row>
    <row r="16" spans="1:16" s="14" customFormat="1" ht="105" customHeight="1" x14ac:dyDescent="0.2">
      <c r="A16" s="13"/>
      <c r="B16" s="26" t="s">
        <v>35</v>
      </c>
      <c r="C16" s="418" t="s">
        <v>36</v>
      </c>
      <c r="D16" s="418"/>
      <c r="E16" s="418" t="s">
        <v>37</v>
      </c>
      <c r="F16" s="418"/>
      <c r="G16" s="418" t="s">
        <v>41</v>
      </c>
      <c r="H16" s="419"/>
      <c r="I16" s="13"/>
    </row>
    <row r="17" spans="2:8" x14ac:dyDescent="0.2">
      <c r="B17" s="443" t="s">
        <v>27</v>
      </c>
      <c r="C17" s="418" t="s">
        <v>28</v>
      </c>
      <c r="D17" s="418"/>
      <c r="E17" s="426">
        <v>0</v>
      </c>
      <c r="F17" s="426"/>
      <c r="G17" s="416">
        <f>E17</f>
        <v>0</v>
      </c>
      <c r="H17" s="417"/>
    </row>
    <row r="18" spans="2:8" x14ac:dyDescent="0.2">
      <c r="B18" s="443"/>
      <c r="C18" s="418" t="s">
        <v>29</v>
      </c>
      <c r="D18" s="418"/>
      <c r="E18" s="426">
        <v>0</v>
      </c>
      <c r="F18" s="426"/>
      <c r="G18" s="416">
        <f t="shared" ref="G18:G32" si="0">G17+E18</f>
        <v>0</v>
      </c>
      <c r="H18" s="417"/>
    </row>
    <row r="19" spans="2:8" x14ac:dyDescent="0.2">
      <c r="B19" s="443"/>
      <c r="C19" s="418" t="s">
        <v>30</v>
      </c>
      <c r="D19" s="418"/>
      <c r="E19" s="426"/>
      <c r="F19" s="426"/>
      <c r="G19" s="416">
        <f t="shared" si="0"/>
        <v>0</v>
      </c>
      <c r="H19" s="417"/>
    </row>
    <row r="20" spans="2:8" x14ac:dyDescent="0.2">
      <c r="B20" s="443"/>
      <c r="C20" s="418" t="s">
        <v>31</v>
      </c>
      <c r="D20" s="418"/>
      <c r="E20" s="426"/>
      <c r="F20" s="426"/>
      <c r="G20" s="416">
        <f t="shared" si="0"/>
        <v>0</v>
      </c>
      <c r="H20" s="417"/>
    </row>
    <row r="21" spans="2:8" x14ac:dyDescent="0.2">
      <c r="B21" s="443" t="s">
        <v>34</v>
      </c>
      <c r="C21" s="418" t="s">
        <v>28</v>
      </c>
      <c r="D21" s="418"/>
      <c r="E21" s="426"/>
      <c r="F21" s="426"/>
      <c r="G21" s="416">
        <f t="shared" si="0"/>
        <v>0</v>
      </c>
      <c r="H21" s="417"/>
    </row>
    <row r="22" spans="2:8" x14ac:dyDescent="0.2">
      <c r="B22" s="443"/>
      <c r="C22" s="418" t="s">
        <v>29</v>
      </c>
      <c r="D22" s="418"/>
      <c r="E22" s="426"/>
      <c r="F22" s="426"/>
      <c r="G22" s="416">
        <f t="shared" si="0"/>
        <v>0</v>
      </c>
      <c r="H22" s="417"/>
    </row>
    <row r="23" spans="2:8" x14ac:dyDescent="0.2">
      <c r="B23" s="443"/>
      <c r="C23" s="418" t="s">
        <v>30</v>
      </c>
      <c r="D23" s="418"/>
      <c r="E23" s="426"/>
      <c r="F23" s="426"/>
      <c r="G23" s="416">
        <f t="shared" si="0"/>
        <v>0</v>
      </c>
      <c r="H23" s="417"/>
    </row>
    <row r="24" spans="2:8" x14ac:dyDescent="0.2">
      <c r="B24" s="443"/>
      <c r="C24" s="418" t="s">
        <v>31</v>
      </c>
      <c r="D24" s="418"/>
      <c r="E24" s="426"/>
      <c r="F24" s="426"/>
      <c r="G24" s="416">
        <f t="shared" si="0"/>
        <v>0</v>
      </c>
      <c r="H24" s="417"/>
    </row>
    <row r="25" spans="2:8" x14ac:dyDescent="0.2">
      <c r="B25" s="443" t="s">
        <v>33</v>
      </c>
      <c r="C25" s="418" t="s">
        <v>28</v>
      </c>
      <c r="D25" s="418"/>
      <c r="E25" s="426"/>
      <c r="F25" s="426"/>
      <c r="G25" s="416">
        <f t="shared" si="0"/>
        <v>0</v>
      </c>
      <c r="H25" s="417"/>
    </row>
    <row r="26" spans="2:8" x14ac:dyDescent="0.2">
      <c r="B26" s="443"/>
      <c r="C26" s="418" t="s">
        <v>29</v>
      </c>
      <c r="D26" s="418"/>
      <c r="E26" s="426"/>
      <c r="F26" s="426"/>
      <c r="G26" s="416">
        <f t="shared" si="0"/>
        <v>0</v>
      </c>
      <c r="H26" s="417"/>
    </row>
    <row r="27" spans="2:8" x14ac:dyDescent="0.2">
      <c r="B27" s="443"/>
      <c r="C27" s="418" t="s">
        <v>30</v>
      </c>
      <c r="D27" s="418"/>
      <c r="E27" s="426"/>
      <c r="F27" s="426"/>
      <c r="G27" s="416">
        <f t="shared" si="0"/>
        <v>0</v>
      </c>
      <c r="H27" s="417"/>
    </row>
    <row r="28" spans="2:8" x14ac:dyDescent="0.2">
      <c r="B28" s="443"/>
      <c r="C28" s="418" t="s">
        <v>31</v>
      </c>
      <c r="D28" s="418"/>
      <c r="E28" s="426"/>
      <c r="F28" s="426"/>
      <c r="G28" s="416">
        <f t="shared" si="0"/>
        <v>0</v>
      </c>
      <c r="H28" s="417"/>
    </row>
    <row r="29" spans="2:8" x14ac:dyDescent="0.2">
      <c r="B29" s="443" t="s">
        <v>32</v>
      </c>
      <c r="C29" s="418" t="s">
        <v>28</v>
      </c>
      <c r="D29" s="418"/>
      <c r="E29" s="426"/>
      <c r="F29" s="426"/>
      <c r="G29" s="416">
        <f t="shared" si="0"/>
        <v>0</v>
      </c>
      <c r="H29" s="417"/>
    </row>
    <row r="30" spans="2:8" x14ac:dyDescent="0.2">
      <c r="B30" s="443"/>
      <c r="C30" s="418" t="s">
        <v>29</v>
      </c>
      <c r="D30" s="418"/>
      <c r="E30" s="426"/>
      <c r="F30" s="426"/>
      <c r="G30" s="416">
        <f t="shared" si="0"/>
        <v>0</v>
      </c>
      <c r="H30" s="417"/>
    </row>
    <row r="31" spans="2:8" x14ac:dyDescent="0.2">
      <c r="B31" s="443"/>
      <c r="C31" s="418" t="s">
        <v>30</v>
      </c>
      <c r="D31" s="418"/>
      <c r="E31" s="426"/>
      <c r="F31" s="426"/>
      <c r="G31" s="416">
        <f t="shared" si="0"/>
        <v>0</v>
      </c>
      <c r="H31" s="417"/>
    </row>
    <row r="32" spans="2:8" x14ac:dyDescent="0.2">
      <c r="B32" s="443"/>
      <c r="C32" s="418" t="s">
        <v>31</v>
      </c>
      <c r="D32" s="418"/>
      <c r="E32" s="426"/>
      <c r="F32" s="426"/>
      <c r="G32" s="416">
        <f t="shared" si="0"/>
        <v>0</v>
      </c>
      <c r="H32" s="417"/>
    </row>
    <row r="33" spans="2:8" x14ac:dyDescent="0.2">
      <c r="B33" s="27"/>
      <c r="C33" s="17"/>
      <c r="D33" s="17"/>
      <c r="E33" s="18"/>
      <c r="F33" s="18"/>
      <c r="G33" s="18"/>
      <c r="H33" s="28"/>
    </row>
    <row r="34" spans="2:8" x14ac:dyDescent="0.2">
      <c r="B34" s="27"/>
      <c r="C34" s="17"/>
      <c r="D34" s="17"/>
      <c r="E34" s="18"/>
      <c r="F34" s="18"/>
      <c r="G34" s="18"/>
      <c r="H34" s="28"/>
    </row>
    <row r="35" spans="2:8" x14ac:dyDescent="0.2">
      <c r="B35" s="27"/>
      <c r="C35" s="17"/>
      <c r="D35" s="17"/>
      <c r="E35" s="18"/>
      <c r="F35" s="18"/>
      <c r="G35" s="18"/>
      <c r="H35" s="28"/>
    </row>
    <row r="36" spans="2:8" x14ac:dyDescent="0.2">
      <c r="B36" s="27"/>
      <c r="C36" s="17"/>
      <c r="D36" s="17"/>
      <c r="E36" s="18"/>
      <c r="F36" s="18"/>
      <c r="G36" s="18"/>
      <c r="H36" s="28"/>
    </row>
    <row r="37" spans="2:8" x14ac:dyDescent="0.2">
      <c r="B37" s="27"/>
      <c r="C37" s="17"/>
      <c r="D37" s="17"/>
      <c r="E37" s="18"/>
      <c r="F37" s="18"/>
      <c r="G37" s="18"/>
      <c r="H37" s="28"/>
    </row>
    <row r="38" spans="2:8" x14ac:dyDescent="0.2">
      <c r="B38" s="27"/>
      <c r="C38" s="17"/>
      <c r="D38" s="17"/>
      <c r="E38" s="18"/>
      <c r="F38" s="18"/>
      <c r="G38" s="18"/>
      <c r="H38" s="28"/>
    </row>
    <row r="39" spans="2:8" x14ac:dyDescent="0.2">
      <c r="B39" s="27"/>
      <c r="C39" s="17"/>
      <c r="D39" s="17"/>
      <c r="E39" s="18"/>
      <c r="F39" s="18"/>
      <c r="G39" s="18"/>
      <c r="H39" s="28"/>
    </row>
    <row r="40" spans="2:8" x14ac:dyDescent="0.2">
      <c r="B40" s="27"/>
      <c r="C40" s="17"/>
      <c r="D40" s="17"/>
      <c r="E40" s="18"/>
      <c r="F40" s="18"/>
      <c r="G40" s="18"/>
      <c r="H40" s="28"/>
    </row>
    <row r="41" spans="2:8" x14ac:dyDescent="0.2">
      <c r="B41" s="27"/>
      <c r="C41" s="17"/>
      <c r="D41" s="17"/>
      <c r="E41" s="18"/>
      <c r="F41" s="18"/>
      <c r="G41" s="18"/>
      <c r="H41" s="28"/>
    </row>
    <row r="42" spans="2:8" x14ac:dyDescent="0.2">
      <c r="B42" s="27"/>
      <c r="C42" s="17"/>
      <c r="D42" s="17"/>
      <c r="E42" s="18"/>
      <c r="F42" s="18"/>
      <c r="G42" s="18"/>
      <c r="H42" s="28"/>
    </row>
    <row r="43" spans="2:8" x14ac:dyDescent="0.2">
      <c r="B43" s="27"/>
      <c r="C43" s="17"/>
      <c r="D43" s="17"/>
      <c r="E43" s="18"/>
      <c r="F43" s="18"/>
      <c r="G43" s="18"/>
      <c r="H43" s="28"/>
    </row>
    <row r="44" spans="2:8" x14ac:dyDescent="0.2">
      <c r="B44" s="27"/>
      <c r="C44" s="17"/>
      <c r="D44" s="17"/>
      <c r="E44" s="18"/>
      <c r="F44" s="18"/>
      <c r="G44" s="18"/>
      <c r="H44" s="28"/>
    </row>
    <row r="45" spans="2:8" x14ac:dyDescent="0.2">
      <c r="B45" s="27"/>
      <c r="C45" s="17"/>
      <c r="D45" s="17"/>
      <c r="E45" s="18"/>
      <c r="F45" s="18"/>
      <c r="G45" s="18"/>
      <c r="H45" s="28"/>
    </row>
    <row r="46" spans="2:8" x14ac:dyDescent="0.2">
      <c r="B46" s="27"/>
      <c r="C46" s="17"/>
      <c r="D46" s="17"/>
      <c r="E46" s="18"/>
      <c r="F46" s="18"/>
      <c r="G46" s="18"/>
      <c r="H46" s="28"/>
    </row>
    <row r="47" spans="2:8" x14ac:dyDescent="0.2">
      <c r="B47" s="27"/>
      <c r="C47" s="17"/>
      <c r="D47" s="17"/>
      <c r="E47" s="18"/>
      <c r="F47" s="18"/>
      <c r="G47" s="18"/>
      <c r="H47" s="28"/>
    </row>
    <row r="48" spans="2:8" x14ac:dyDescent="0.2">
      <c r="B48" s="27"/>
      <c r="C48" s="17"/>
      <c r="D48" s="17"/>
      <c r="E48" s="18"/>
      <c r="F48" s="18"/>
      <c r="G48" s="18"/>
      <c r="H48" s="28"/>
    </row>
    <row r="49" spans="1:9" x14ac:dyDescent="0.2">
      <c r="B49" s="27"/>
      <c r="C49" s="17"/>
      <c r="D49" s="17"/>
      <c r="E49" s="18"/>
      <c r="F49" s="18"/>
      <c r="G49" s="18"/>
      <c r="H49" s="28"/>
    </row>
    <row r="50" spans="1:9" x14ac:dyDescent="0.2">
      <c r="B50" s="27"/>
      <c r="C50" s="17"/>
      <c r="D50" s="17"/>
      <c r="E50" s="18"/>
      <c r="F50" s="18"/>
      <c r="G50" s="18"/>
      <c r="H50" s="28"/>
    </row>
    <row r="51" spans="1:9" x14ac:dyDescent="0.2">
      <c r="B51" s="27"/>
      <c r="C51" s="17"/>
      <c r="D51" s="17"/>
      <c r="E51" s="18"/>
      <c r="F51" s="18"/>
      <c r="G51" s="18"/>
      <c r="H51" s="28"/>
    </row>
    <row r="52" spans="1:9" s="9" customFormat="1" ht="13.5" thickBot="1" x14ac:dyDescent="0.25">
      <c r="B52" s="24"/>
      <c r="C52" s="10"/>
      <c r="D52" s="10"/>
      <c r="E52" s="10"/>
      <c r="F52" s="10"/>
      <c r="G52" s="10"/>
      <c r="H52" s="25"/>
      <c r="I52" s="10"/>
    </row>
    <row r="53" spans="1:9" ht="6.75" customHeight="1" thickBot="1" x14ac:dyDescent="0.25">
      <c r="B53" s="74"/>
      <c r="C53" s="75"/>
      <c r="D53" s="75"/>
      <c r="E53" s="75"/>
      <c r="F53" s="75"/>
      <c r="G53" s="75"/>
      <c r="H53" s="76"/>
    </row>
    <row r="54" spans="1:9" s="21" customFormat="1" x14ac:dyDescent="0.2">
      <c r="A54" s="19"/>
      <c r="B54" s="71" t="s">
        <v>2</v>
      </c>
      <c r="C54" s="423" t="s">
        <v>3</v>
      </c>
      <c r="D54" s="424"/>
      <c r="E54" s="425"/>
      <c r="F54" s="72" t="s">
        <v>42</v>
      </c>
      <c r="G54" s="72" t="s">
        <v>43</v>
      </c>
      <c r="H54" s="73" t="s">
        <v>6</v>
      </c>
      <c r="I54" s="20"/>
    </row>
    <row r="55" spans="1:9" x14ac:dyDescent="0.2">
      <c r="B55" s="86"/>
      <c r="C55" s="420"/>
      <c r="D55" s="421"/>
      <c r="E55" s="422"/>
      <c r="F55" s="87"/>
      <c r="G55" s="87"/>
      <c r="H55" s="88"/>
    </row>
    <row r="56" spans="1:9" x14ac:dyDescent="0.2">
      <c r="B56" s="86"/>
      <c r="C56" s="420"/>
      <c r="D56" s="421"/>
      <c r="E56" s="422"/>
      <c r="F56" s="87"/>
      <c r="G56" s="87"/>
      <c r="H56" s="88"/>
    </row>
    <row r="57" spans="1:9" ht="6.75" customHeight="1" thickBot="1" x14ac:dyDescent="0.25">
      <c r="B57" s="30"/>
      <c r="C57" s="31"/>
      <c r="D57" s="31"/>
      <c r="E57" s="31"/>
      <c r="F57" s="31"/>
      <c r="G57" s="31"/>
      <c r="H57" s="32"/>
    </row>
    <row r="58" spans="1:9" x14ac:dyDescent="0.2">
      <c r="B58" s="29" t="s">
        <v>44</v>
      </c>
      <c r="C58" s="10"/>
      <c r="D58" s="10"/>
      <c r="E58" s="10"/>
      <c r="F58" s="10"/>
      <c r="G58" s="10"/>
      <c r="H58" s="25"/>
    </row>
    <row r="59" spans="1:9" x14ac:dyDescent="0.2">
      <c r="B59" s="427" t="s">
        <v>67</v>
      </c>
      <c r="C59" s="428"/>
      <c r="D59" s="428"/>
      <c r="E59" s="428"/>
      <c r="F59" s="428"/>
      <c r="G59" s="428"/>
      <c r="H59" s="429"/>
    </row>
    <row r="60" spans="1:9" x14ac:dyDescent="0.2">
      <c r="B60" s="427"/>
      <c r="C60" s="428"/>
      <c r="D60" s="428"/>
      <c r="E60" s="428"/>
      <c r="F60" s="428"/>
      <c r="G60" s="428"/>
      <c r="H60" s="429"/>
    </row>
    <row r="61" spans="1:9" x14ac:dyDescent="0.2">
      <c r="B61" s="427"/>
      <c r="C61" s="428"/>
      <c r="D61" s="428"/>
      <c r="E61" s="428"/>
      <c r="F61" s="428"/>
      <c r="G61" s="428"/>
      <c r="H61" s="429"/>
    </row>
    <row r="62" spans="1:9" x14ac:dyDescent="0.2">
      <c r="B62" s="427"/>
      <c r="C62" s="428"/>
      <c r="D62" s="428"/>
      <c r="E62" s="428"/>
      <c r="F62" s="428"/>
      <c r="G62" s="428"/>
      <c r="H62" s="429"/>
    </row>
    <row r="63" spans="1:9" ht="13.5" thickBot="1" x14ac:dyDescent="0.25">
      <c r="B63" s="430"/>
      <c r="C63" s="431"/>
      <c r="D63" s="431"/>
      <c r="E63" s="431"/>
      <c r="F63" s="431"/>
      <c r="G63" s="431"/>
      <c r="H63" s="432"/>
    </row>
  </sheetData>
  <sheetProtection algorithmName="SHA-512" hashValue="teiFrTDPM+yCKHigIo5iPGZ3yjp20gwjj1B3cbzEh3XuIK9dtK2LMaJfGJALsYNpQL3qrQ817YudpwAoNWy8mQ==" saltValue="N+g4tMPXXqn6rKm/a2gnOw==" spinCount="100000" sheet="1" selectLockedCells="1"/>
  <mergeCells count="73">
    <mergeCell ref="J11:M11"/>
    <mergeCell ref="J7:P7"/>
    <mergeCell ref="J9:P9"/>
    <mergeCell ref="J13:P13"/>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B3:H5"/>
    <mergeCell ref="B7:D7"/>
    <mergeCell ref="E7:H7"/>
    <mergeCell ref="B11:D11"/>
    <mergeCell ref="E11:H11"/>
    <mergeCell ref="B9:D9"/>
    <mergeCell ref="E9:H9"/>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14" zoomScaleNormal="100" zoomScaleSheetLayoutView="100" workbookViewId="0">
      <selection activeCell="B52" sqref="B52"/>
    </sheetView>
  </sheetViews>
  <sheetFormatPr defaultColWidth="9.140625" defaultRowHeight="14.25" x14ac:dyDescent="0.2"/>
  <cols>
    <col min="1" max="1" width="2.28515625" style="45" customWidth="1"/>
    <col min="2" max="2" width="5.7109375" style="65" customWidth="1"/>
    <col min="3" max="4" width="23.42578125" style="65" customWidth="1"/>
    <col min="5" max="6" width="22.7109375" style="65" customWidth="1"/>
    <col min="7" max="7" width="19.85546875" style="65" customWidth="1"/>
    <col min="8" max="8" width="13.5703125" style="65" customWidth="1"/>
    <col min="9" max="9" width="2.28515625" style="46" customWidth="1"/>
    <col min="10" max="16384" width="9.140625" style="42"/>
  </cols>
  <sheetData>
    <row r="1" spans="1:9" s="45" customFormat="1" x14ac:dyDescent="0.2">
      <c r="B1" s="46"/>
      <c r="C1" s="46"/>
      <c r="D1" s="46"/>
      <c r="E1" s="46"/>
      <c r="F1" s="46"/>
      <c r="G1" s="46"/>
      <c r="H1" s="46"/>
      <c r="I1" s="46"/>
    </row>
    <row r="2" spans="1:9" s="36" customFormat="1" x14ac:dyDescent="0.25"/>
    <row r="3" spans="1:9" s="37" customFormat="1" ht="15.75" customHeight="1" x14ac:dyDescent="0.25">
      <c r="B3" s="340" t="s">
        <v>83</v>
      </c>
      <c r="C3" s="340"/>
      <c r="D3" s="340"/>
      <c r="E3" s="340"/>
      <c r="F3" s="340"/>
      <c r="G3" s="340"/>
      <c r="H3" s="340"/>
    </row>
    <row r="4" spans="1:9" s="36" customFormat="1" x14ac:dyDescent="0.25">
      <c r="B4" s="340"/>
      <c r="C4" s="340"/>
      <c r="D4" s="340"/>
      <c r="E4" s="340"/>
      <c r="F4" s="340"/>
      <c r="G4" s="340"/>
      <c r="H4" s="340"/>
    </row>
    <row r="5" spans="1:9" s="36" customFormat="1" x14ac:dyDescent="0.25">
      <c r="B5" s="340"/>
      <c r="C5" s="340"/>
      <c r="D5" s="340"/>
      <c r="E5" s="340"/>
      <c r="F5" s="340"/>
      <c r="G5" s="340"/>
      <c r="H5" s="340"/>
    </row>
    <row r="6" spans="1:9" s="36" customFormat="1" ht="16.5" customHeight="1" thickBot="1" x14ac:dyDescent="0.3">
      <c r="B6" s="340"/>
      <c r="C6" s="340"/>
      <c r="D6" s="340"/>
      <c r="E6" s="340"/>
      <c r="F6" s="340"/>
      <c r="G6" s="340"/>
      <c r="H6" s="340"/>
    </row>
    <row r="7" spans="1:9" s="1" customFormat="1" ht="12.75" x14ac:dyDescent="0.25">
      <c r="B7" s="465" t="s">
        <v>7</v>
      </c>
      <c r="C7" s="466"/>
      <c r="D7" s="350">
        <f>'Cost Estimate'!E8</f>
        <v>0</v>
      </c>
      <c r="E7" s="350"/>
      <c r="F7" s="350"/>
      <c r="G7" s="350"/>
      <c r="H7" s="351"/>
    </row>
    <row r="8" spans="1:9" s="1" customFormat="1" ht="6.75" customHeight="1" x14ac:dyDescent="0.25">
      <c r="B8" s="2"/>
      <c r="H8" s="3"/>
    </row>
    <row r="9" spans="1:9" s="1" customFormat="1" ht="12.75" x14ac:dyDescent="0.25">
      <c r="B9" s="467" t="s">
        <v>79</v>
      </c>
      <c r="C9" s="233"/>
      <c r="D9" s="468">
        <f>'Cost Estimate'!E10</f>
        <v>0</v>
      </c>
      <c r="E9" s="468"/>
      <c r="F9" s="468"/>
      <c r="G9" s="468"/>
      <c r="H9" s="469"/>
    </row>
    <row r="10" spans="1:9" s="1" customFormat="1" ht="6.75" customHeight="1" thickBot="1" x14ac:dyDescent="0.3">
      <c r="B10" s="4"/>
      <c r="C10" s="5"/>
      <c r="D10" s="5"/>
      <c r="E10" s="5"/>
      <c r="F10" s="5"/>
      <c r="G10" s="5"/>
      <c r="H10" s="6"/>
    </row>
    <row r="11" spans="1:9" s="9" customFormat="1" ht="12.75" x14ac:dyDescent="0.2">
      <c r="B11" s="70" t="s">
        <v>82</v>
      </c>
      <c r="C11" s="47"/>
      <c r="D11" s="47"/>
      <c r="E11" s="47"/>
      <c r="F11" s="47"/>
      <c r="G11" s="47"/>
      <c r="H11" s="48"/>
      <c r="I11" s="10"/>
    </row>
    <row r="12" spans="1:9" s="9" customFormat="1" ht="12.75" x14ac:dyDescent="0.2">
      <c r="B12" s="49"/>
      <c r="C12" s="50"/>
      <c r="D12" s="50"/>
      <c r="E12" s="50"/>
      <c r="F12" s="50"/>
      <c r="G12" s="50"/>
      <c r="H12" s="51"/>
      <c r="I12" s="10"/>
    </row>
    <row r="13" spans="1:9" s="19" customFormat="1" ht="12.75" x14ac:dyDescent="0.2">
      <c r="B13" s="453" t="s">
        <v>54</v>
      </c>
      <c r="C13" s="454" t="s">
        <v>55</v>
      </c>
      <c r="D13" s="454"/>
      <c r="E13" s="454" t="s">
        <v>114</v>
      </c>
      <c r="F13" s="454" t="s">
        <v>108</v>
      </c>
      <c r="G13" s="455" t="s">
        <v>60</v>
      </c>
      <c r="H13" s="456"/>
      <c r="I13" s="20"/>
    </row>
    <row r="14" spans="1:9" s="14" customFormat="1" ht="12.75" x14ac:dyDescent="0.2">
      <c r="A14" s="13"/>
      <c r="B14" s="453"/>
      <c r="C14" s="454"/>
      <c r="D14" s="454"/>
      <c r="E14" s="454"/>
      <c r="F14" s="454"/>
      <c r="G14" s="69" t="s">
        <v>56</v>
      </c>
      <c r="H14" s="52" t="s">
        <v>12</v>
      </c>
      <c r="I14" s="13"/>
    </row>
    <row r="15" spans="1:9" s="16" customFormat="1" ht="15" customHeight="1" x14ac:dyDescent="0.2">
      <c r="A15" s="9"/>
      <c r="B15" s="53">
        <v>1</v>
      </c>
      <c r="C15" s="353" t="s">
        <v>8</v>
      </c>
      <c r="D15" s="353"/>
      <c r="E15" s="89">
        <v>0</v>
      </c>
      <c r="F15" s="66">
        <f>SUM('Cost Estimate'!K45:L45)</f>
        <v>0</v>
      </c>
      <c r="G15" s="54">
        <f>F15-E15</f>
        <v>0</v>
      </c>
      <c r="H15" s="80">
        <f t="shared" ref="H15:H26" si="0">IF(E15,G15/E15,0)</f>
        <v>0</v>
      </c>
      <c r="I15" s="10"/>
    </row>
    <row r="16" spans="1:9" s="16" customFormat="1" ht="15" customHeight="1" x14ac:dyDescent="0.2">
      <c r="A16" s="9"/>
      <c r="B16" s="53">
        <v>2</v>
      </c>
      <c r="C16" s="353" t="s">
        <v>61</v>
      </c>
      <c r="D16" s="353"/>
      <c r="E16" s="89">
        <v>0</v>
      </c>
      <c r="F16" s="66">
        <f>SUM('Cost Estimate'!K48:L48)</f>
        <v>0</v>
      </c>
      <c r="G16" s="54">
        <f t="shared" ref="G16:G25" si="1">F16-E16</f>
        <v>0</v>
      </c>
      <c r="H16" s="80">
        <f t="shared" si="0"/>
        <v>0</v>
      </c>
      <c r="I16" s="10"/>
    </row>
    <row r="17" spans="1:9" s="16" customFormat="1" ht="15" customHeight="1" x14ac:dyDescent="0.2">
      <c r="A17" s="9"/>
      <c r="B17" s="53">
        <v>3</v>
      </c>
      <c r="C17" s="353" t="s">
        <v>66</v>
      </c>
      <c r="D17" s="353"/>
      <c r="E17" s="89">
        <v>0</v>
      </c>
      <c r="F17" s="66">
        <f>SUM('Cost Estimate'!K56:L56)</f>
        <v>0</v>
      </c>
      <c r="G17" s="54">
        <f t="shared" si="1"/>
        <v>0</v>
      </c>
      <c r="H17" s="80">
        <f t="shared" si="0"/>
        <v>0</v>
      </c>
      <c r="I17" s="10"/>
    </row>
    <row r="18" spans="1:9" s="16" customFormat="1" ht="15" customHeight="1" x14ac:dyDescent="0.2">
      <c r="A18" s="9"/>
      <c r="B18" s="53">
        <v>4</v>
      </c>
      <c r="C18" s="353" t="s">
        <v>13</v>
      </c>
      <c r="D18" s="353"/>
      <c r="E18" s="89">
        <v>0</v>
      </c>
      <c r="F18" s="66">
        <f>SUM('Cost Estimate'!K57:L57)</f>
        <v>0</v>
      </c>
      <c r="G18" s="54">
        <f t="shared" si="1"/>
        <v>0</v>
      </c>
      <c r="H18" s="80">
        <f t="shared" si="0"/>
        <v>0</v>
      </c>
      <c r="I18" s="10"/>
    </row>
    <row r="19" spans="1:9" s="16" customFormat="1" ht="15" customHeight="1" x14ac:dyDescent="0.2">
      <c r="A19" s="9"/>
      <c r="B19" s="53">
        <v>5</v>
      </c>
      <c r="C19" s="353" t="s">
        <v>76</v>
      </c>
      <c r="D19" s="353"/>
      <c r="E19" s="89">
        <v>0</v>
      </c>
      <c r="F19" s="66">
        <f>SUM('Cost Estimate'!K62:L62)</f>
        <v>0</v>
      </c>
      <c r="G19" s="54">
        <f t="shared" ref="G19" si="2">F19-E19</f>
        <v>0</v>
      </c>
      <c r="H19" s="80">
        <f t="shared" si="0"/>
        <v>0</v>
      </c>
      <c r="I19" s="10"/>
    </row>
    <row r="20" spans="1:9" s="16" customFormat="1" ht="15" customHeight="1" x14ac:dyDescent="0.2">
      <c r="A20" s="9"/>
      <c r="B20" s="53">
        <v>6</v>
      </c>
      <c r="C20" s="353" t="s">
        <v>68</v>
      </c>
      <c r="D20" s="353"/>
      <c r="E20" s="89">
        <v>0</v>
      </c>
      <c r="F20" s="66">
        <f>SUM('Cost Estimate'!K63:L63)</f>
        <v>0</v>
      </c>
      <c r="G20" s="54">
        <f t="shared" si="1"/>
        <v>0</v>
      </c>
      <c r="H20" s="80">
        <f t="shared" si="0"/>
        <v>0</v>
      </c>
      <c r="I20" s="10"/>
    </row>
    <row r="21" spans="1:9" s="16" customFormat="1" ht="15" customHeight="1" x14ac:dyDescent="0.2">
      <c r="A21" s="9"/>
      <c r="B21" s="53">
        <v>7</v>
      </c>
      <c r="C21" s="353" t="s">
        <v>152</v>
      </c>
      <c r="D21" s="353"/>
      <c r="E21" s="89">
        <v>0</v>
      </c>
      <c r="F21" s="66">
        <f>SUM('Cost Estimate'!K64:L64)</f>
        <v>0</v>
      </c>
      <c r="G21" s="54">
        <f t="shared" ref="G21" si="3">F21-E21</f>
        <v>0</v>
      </c>
      <c r="H21" s="80">
        <f t="shared" ref="H21" si="4">IF(E21,G21/E21,0)</f>
        <v>0</v>
      </c>
      <c r="I21" s="10"/>
    </row>
    <row r="22" spans="1:9" s="16" customFormat="1" ht="15" customHeight="1" x14ac:dyDescent="0.2">
      <c r="A22" s="9"/>
      <c r="B22" s="53">
        <v>8</v>
      </c>
      <c r="C22" s="353" t="s">
        <v>70</v>
      </c>
      <c r="D22" s="353"/>
      <c r="E22" s="66">
        <f>SUM(E15:E21)</f>
        <v>0</v>
      </c>
      <c r="F22" s="66">
        <f>SUM('Cost Estimate'!K68:L68)</f>
        <v>0</v>
      </c>
      <c r="G22" s="54">
        <f t="shared" si="1"/>
        <v>0</v>
      </c>
      <c r="H22" s="80">
        <f t="shared" si="0"/>
        <v>0</v>
      </c>
      <c r="I22" s="10"/>
    </row>
    <row r="23" spans="1:9" s="16" customFormat="1" ht="15" customHeight="1" x14ac:dyDescent="0.2">
      <c r="A23" s="9"/>
      <c r="B23" s="180">
        <v>9</v>
      </c>
      <c r="C23" s="181" t="s">
        <v>144</v>
      </c>
      <c r="D23" s="182"/>
      <c r="E23" s="89">
        <v>0</v>
      </c>
      <c r="F23" s="66">
        <f>SUM('Cost Estimate'!K70:L70)</f>
        <v>0</v>
      </c>
      <c r="G23" s="54">
        <f t="shared" si="1"/>
        <v>0</v>
      </c>
      <c r="H23" s="80">
        <f t="shared" si="0"/>
        <v>0</v>
      </c>
      <c r="I23" s="10"/>
    </row>
    <row r="24" spans="1:9" s="16" customFormat="1" ht="15" customHeight="1" x14ac:dyDescent="0.2">
      <c r="A24" s="9"/>
      <c r="B24" s="180">
        <v>10</v>
      </c>
      <c r="C24" s="181" t="s">
        <v>145</v>
      </c>
      <c r="D24" s="182"/>
      <c r="E24" s="89">
        <v>0</v>
      </c>
      <c r="F24" s="66">
        <f>SUM('Cost Estimate'!K71:L71)</f>
        <v>0</v>
      </c>
      <c r="G24" s="54">
        <f t="shared" si="1"/>
        <v>0</v>
      </c>
      <c r="H24" s="80">
        <f t="shared" si="0"/>
        <v>0</v>
      </c>
      <c r="I24" s="10"/>
    </row>
    <row r="25" spans="1:9" s="16" customFormat="1" ht="15" customHeight="1" x14ac:dyDescent="0.2">
      <c r="A25" s="9"/>
      <c r="B25" s="180">
        <v>11</v>
      </c>
      <c r="C25" s="462" t="s">
        <v>146</v>
      </c>
      <c r="D25" s="463"/>
      <c r="E25" s="89">
        <v>0</v>
      </c>
      <c r="F25" s="66"/>
      <c r="G25" s="54">
        <f t="shared" si="1"/>
        <v>0</v>
      </c>
      <c r="H25" s="80">
        <f t="shared" si="0"/>
        <v>0</v>
      </c>
      <c r="I25" s="10"/>
    </row>
    <row r="26" spans="1:9" s="16" customFormat="1" ht="15" customHeight="1" x14ac:dyDescent="0.2">
      <c r="A26" s="9"/>
      <c r="B26" s="180">
        <v>12</v>
      </c>
      <c r="C26" s="464" t="s">
        <v>147</v>
      </c>
      <c r="D26" s="463"/>
      <c r="E26" s="183">
        <f>SUM(E22:E25)</f>
        <v>0</v>
      </c>
      <c r="F26" s="184">
        <f>SUM(F22:F25)</f>
        <v>0</v>
      </c>
      <c r="G26" s="185">
        <f>F26-E26</f>
        <v>0</v>
      </c>
      <c r="H26" s="80">
        <f t="shared" si="0"/>
        <v>0</v>
      </c>
      <c r="I26" s="10"/>
    </row>
    <row r="27" spans="1:9" s="9" customFormat="1" ht="6.75" customHeight="1" thickBot="1" x14ac:dyDescent="0.25">
      <c r="B27" s="68"/>
      <c r="C27" s="449"/>
      <c r="D27" s="449"/>
      <c r="E27" s="55"/>
      <c r="F27" s="55"/>
      <c r="G27" s="55"/>
      <c r="H27" s="56"/>
      <c r="I27" s="10"/>
    </row>
    <row r="28" spans="1:9" s="16" customFormat="1" ht="12.75" x14ac:dyDescent="0.2">
      <c r="A28" s="9"/>
      <c r="B28" s="450" t="s">
        <v>57</v>
      </c>
      <c r="C28" s="451"/>
      <c r="D28" s="451"/>
      <c r="E28" s="451"/>
      <c r="F28" s="451"/>
      <c r="G28" s="451"/>
      <c r="H28" s="452"/>
      <c r="I28" s="10"/>
    </row>
    <row r="29" spans="1:9" s="19" customFormat="1" ht="12.75" x14ac:dyDescent="0.2">
      <c r="B29" s="453" t="s">
        <v>54</v>
      </c>
      <c r="C29" s="454" t="s">
        <v>55</v>
      </c>
      <c r="D29" s="454"/>
      <c r="E29" s="454" t="s">
        <v>85</v>
      </c>
      <c r="F29" s="454" t="s">
        <v>108</v>
      </c>
      <c r="G29" s="455" t="s">
        <v>60</v>
      </c>
      <c r="H29" s="456"/>
      <c r="I29" s="20"/>
    </row>
    <row r="30" spans="1:9" s="14" customFormat="1" ht="12.75" x14ac:dyDescent="0.2">
      <c r="A30" s="13"/>
      <c r="B30" s="453"/>
      <c r="C30" s="454"/>
      <c r="D30" s="454"/>
      <c r="E30" s="454"/>
      <c r="F30" s="454"/>
      <c r="G30" s="69" t="s">
        <v>38</v>
      </c>
      <c r="H30" s="52" t="s">
        <v>12</v>
      </c>
      <c r="I30" s="13"/>
    </row>
    <row r="31" spans="1:9" s="16" customFormat="1" ht="15" customHeight="1" x14ac:dyDescent="0.2">
      <c r="A31" s="9"/>
      <c r="B31" s="53">
        <v>1</v>
      </c>
      <c r="C31" s="353" t="s">
        <v>58</v>
      </c>
      <c r="D31" s="353"/>
      <c r="E31" s="57">
        <v>0</v>
      </c>
      <c r="F31" s="67">
        <f>SUM('Cost Estimate'!J24:K24)</f>
        <v>0</v>
      </c>
      <c r="G31" s="58">
        <f>F31-E31</f>
        <v>0</v>
      </c>
      <c r="H31" s="80">
        <f t="shared" ref="H31" si="5">IF(E31,G31/E31,0)</f>
        <v>0</v>
      </c>
      <c r="I31" s="10"/>
    </row>
    <row r="32" spans="1:9" s="16" customFormat="1" ht="6.75" customHeight="1" thickBot="1" x14ac:dyDescent="0.25">
      <c r="A32" s="9"/>
      <c r="B32" s="59"/>
      <c r="C32" s="60"/>
      <c r="D32" s="60"/>
      <c r="E32" s="55"/>
      <c r="F32" s="55"/>
      <c r="G32" s="55"/>
      <c r="H32" s="56"/>
      <c r="I32" s="10"/>
    </row>
    <row r="33" spans="1:9" s="16" customFormat="1" ht="12.75" x14ac:dyDescent="0.2">
      <c r="A33" s="9"/>
      <c r="B33" s="61"/>
      <c r="C33" s="62"/>
      <c r="D33" s="62"/>
      <c r="E33" s="63"/>
      <c r="F33" s="63"/>
      <c r="G33" s="63"/>
      <c r="H33" s="64"/>
      <c r="I33" s="10"/>
    </row>
    <row r="34" spans="1:9" s="16" customFormat="1" ht="12.75" x14ac:dyDescent="0.2">
      <c r="A34" s="9"/>
      <c r="B34" s="27" t="s">
        <v>53</v>
      </c>
      <c r="C34" s="17"/>
      <c r="D34" s="17"/>
      <c r="E34" s="18"/>
      <c r="F34" s="18"/>
      <c r="G34" s="18"/>
      <c r="H34" s="28"/>
      <c r="I34" s="10"/>
    </row>
    <row r="35" spans="1:9" s="16" customFormat="1" ht="12.75" x14ac:dyDescent="0.2">
      <c r="A35" s="9"/>
      <c r="B35" s="457" t="s">
        <v>71</v>
      </c>
      <c r="C35" s="202"/>
      <c r="D35" s="202"/>
      <c r="E35" s="202"/>
      <c r="F35" s="202"/>
      <c r="G35" s="202"/>
      <c r="H35" s="458"/>
      <c r="I35" s="10"/>
    </row>
    <row r="36" spans="1:9" s="16" customFormat="1" ht="12.75" x14ac:dyDescent="0.2">
      <c r="A36" s="9"/>
      <c r="B36" s="459"/>
      <c r="C36" s="460"/>
      <c r="D36" s="460"/>
      <c r="E36" s="460"/>
      <c r="F36" s="460"/>
      <c r="G36" s="460"/>
      <c r="H36" s="461"/>
      <c r="I36" s="10"/>
    </row>
    <row r="37" spans="1:9" s="16" customFormat="1" ht="12.75" x14ac:dyDescent="0.2">
      <c r="A37" s="9"/>
      <c r="B37" s="459"/>
      <c r="C37" s="460"/>
      <c r="D37" s="460"/>
      <c r="E37" s="460"/>
      <c r="F37" s="460"/>
      <c r="G37" s="460"/>
      <c r="H37" s="461"/>
      <c r="I37" s="10"/>
    </row>
    <row r="38" spans="1:9" s="16" customFormat="1" ht="12.75" x14ac:dyDescent="0.2">
      <c r="A38" s="9"/>
      <c r="B38" s="459"/>
      <c r="C38" s="460"/>
      <c r="D38" s="460"/>
      <c r="E38" s="460"/>
      <c r="F38" s="460"/>
      <c r="G38" s="460"/>
      <c r="H38" s="461"/>
      <c r="I38" s="10"/>
    </row>
    <row r="39" spans="1:9" s="16" customFormat="1" ht="12.75" x14ac:dyDescent="0.2">
      <c r="A39" s="9"/>
      <c r="B39" s="459"/>
      <c r="C39" s="460"/>
      <c r="D39" s="460"/>
      <c r="E39" s="460"/>
      <c r="F39" s="460"/>
      <c r="G39" s="460"/>
      <c r="H39" s="461"/>
      <c r="I39" s="10"/>
    </row>
    <row r="40" spans="1:9" s="16" customFormat="1" ht="12.75" x14ac:dyDescent="0.2">
      <c r="A40" s="9"/>
      <c r="B40" s="459"/>
      <c r="C40" s="460"/>
      <c r="D40" s="460"/>
      <c r="E40" s="460"/>
      <c r="F40" s="460"/>
      <c r="G40" s="460"/>
      <c r="H40" s="461"/>
      <c r="I40" s="10"/>
    </row>
    <row r="41" spans="1:9" s="16" customFormat="1" ht="12.75" x14ac:dyDescent="0.2">
      <c r="A41" s="9"/>
      <c r="B41" s="459"/>
      <c r="C41" s="460"/>
      <c r="D41" s="460"/>
      <c r="E41" s="460"/>
      <c r="F41" s="460"/>
      <c r="G41" s="460"/>
      <c r="H41" s="461"/>
      <c r="I41" s="10"/>
    </row>
    <row r="42" spans="1:9" s="16" customFormat="1" ht="12.75" x14ac:dyDescent="0.2">
      <c r="A42" s="9"/>
      <c r="B42" s="459"/>
      <c r="C42" s="460"/>
      <c r="D42" s="460"/>
      <c r="E42" s="460"/>
      <c r="F42" s="460"/>
      <c r="G42" s="460"/>
      <c r="H42" s="461"/>
      <c r="I42" s="10"/>
    </row>
    <row r="43" spans="1:9" s="16" customFormat="1" ht="12.75" x14ac:dyDescent="0.2">
      <c r="A43" s="9"/>
      <c r="B43" s="459"/>
      <c r="C43" s="460"/>
      <c r="D43" s="460"/>
      <c r="E43" s="460"/>
      <c r="F43" s="460"/>
      <c r="G43" s="460"/>
      <c r="H43" s="461"/>
      <c r="I43" s="10"/>
    </row>
    <row r="44" spans="1:9" s="16" customFormat="1" ht="12.75" x14ac:dyDescent="0.2">
      <c r="A44" s="9"/>
      <c r="B44" s="459"/>
      <c r="C44" s="460"/>
      <c r="D44" s="460"/>
      <c r="E44" s="460"/>
      <c r="F44" s="460"/>
      <c r="G44" s="460"/>
      <c r="H44" s="461"/>
      <c r="I44" s="10"/>
    </row>
    <row r="45" spans="1:9" s="16" customFormat="1" ht="12.75" x14ac:dyDescent="0.2">
      <c r="A45" s="9"/>
      <c r="B45" s="459"/>
      <c r="C45" s="460"/>
      <c r="D45" s="460"/>
      <c r="E45" s="460"/>
      <c r="F45" s="460"/>
      <c r="G45" s="460"/>
      <c r="H45" s="461"/>
      <c r="I45" s="10"/>
    </row>
    <row r="46" spans="1:9" s="16" customFormat="1" ht="12.75" x14ac:dyDescent="0.2">
      <c r="A46" s="9"/>
      <c r="B46" s="459"/>
      <c r="C46" s="460"/>
      <c r="D46" s="460"/>
      <c r="E46" s="460"/>
      <c r="F46" s="460"/>
      <c r="G46" s="460"/>
      <c r="H46" s="461"/>
      <c r="I46" s="10"/>
    </row>
    <row r="47" spans="1:9" s="16" customFormat="1" ht="12.75" x14ac:dyDescent="0.2">
      <c r="A47" s="9"/>
      <c r="B47" s="459"/>
      <c r="C47" s="460"/>
      <c r="D47" s="460"/>
      <c r="E47" s="460"/>
      <c r="F47" s="460"/>
      <c r="G47" s="460"/>
      <c r="H47" s="461"/>
      <c r="I47" s="10"/>
    </row>
    <row r="48" spans="1:9" s="9" customFormat="1" ht="13.5" thickBot="1" x14ac:dyDescent="0.25">
      <c r="B48" s="459"/>
      <c r="C48" s="460"/>
      <c r="D48" s="460"/>
      <c r="E48" s="460"/>
      <c r="F48" s="460"/>
      <c r="G48" s="460"/>
      <c r="H48" s="461"/>
      <c r="I48" s="10"/>
    </row>
    <row r="49" spans="1:9" s="16" customFormat="1" ht="6.75" customHeight="1" thickBot="1" x14ac:dyDescent="0.25">
      <c r="A49" s="9"/>
      <c r="B49" s="74"/>
      <c r="C49" s="75"/>
      <c r="D49" s="75"/>
      <c r="E49" s="75"/>
      <c r="F49" s="75"/>
      <c r="G49" s="75"/>
      <c r="H49" s="76"/>
      <c r="I49" s="10"/>
    </row>
    <row r="50" spans="1:9" s="21" customFormat="1" ht="12.75" x14ac:dyDescent="0.2">
      <c r="A50" s="19"/>
      <c r="B50" s="77" t="s">
        <v>72</v>
      </c>
      <c r="C50" s="470" t="s">
        <v>3</v>
      </c>
      <c r="D50" s="470"/>
      <c r="E50" s="470"/>
      <c r="F50" s="78" t="s">
        <v>42</v>
      </c>
      <c r="G50" s="78" t="s">
        <v>43</v>
      </c>
      <c r="H50" s="79" t="s">
        <v>6</v>
      </c>
      <c r="I50" s="20"/>
    </row>
    <row r="51" spans="1:9" s="16" customFormat="1" ht="12.75" x14ac:dyDescent="0.2">
      <c r="A51" s="9"/>
      <c r="B51" s="90"/>
      <c r="C51" s="471"/>
      <c r="D51" s="471"/>
      <c r="E51" s="471"/>
      <c r="F51" s="91"/>
      <c r="G51" s="91"/>
      <c r="H51" s="92"/>
      <c r="I51" s="10"/>
    </row>
    <row r="52" spans="1:9" s="16" customFormat="1" ht="13.5" thickBot="1" x14ac:dyDescent="0.25">
      <c r="A52" s="9"/>
      <c r="B52" s="93"/>
      <c r="C52" s="448"/>
      <c r="D52" s="448"/>
      <c r="E52" s="448"/>
      <c r="F52" s="94"/>
      <c r="G52" s="94"/>
      <c r="H52" s="95"/>
      <c r="I52" s="10"/>
    </row>
    <row r="53" spans="1:9" s="16" customFormat="1" ht="12.75" x14ac:dyDescent="0.2">
      <c r="A53" s="9"/>
      <c r="B53" s="10"/>
      <c r="C53" s="10"/>
      <c r="D53" s="10"/>
      <c r="E53" s="10"/>
      <c r="F53" s="10"/>
      <c r="G53" s="10"/>
      <c r="H53" s="10"/>
      <c r="I53" s="10"/>
    </row>
    <row r="54" spans="1:9" s="16" customFormat="1" ht="12.75" x14ac:dyDescent="0.2">
      <c r="A54" s="9"/>
      <c r="B54" s="15"/>
      <c r="C54" s="15"/>
      <c r="D54" s="15"/>
      <c r="E54" s="15"/>
      <c r="F54" s="15"/>
      <c r="G54" s="15"/>
      <c r="H54" s="15"/>
      <c r="I54" s="10"/>
    </row>
  </sheetData>
  <sheetProtection algorithmName="SHA-512" hashValue="ZUpA/BKXcCjSbGr2Thqdo0C1AgUgAQSp1pIZdPiakBEBBwrqYzLWrh6f5UkRW+osjZYZxtF83B+/i7Lg5c7NjA==" saltValue="V0U6EHRmtMwHfEHAhMNAWQ==" spinCount="100000" sheet="1" selectLockedCells="1"/>
  <mergeCells count="33">
    <mergeCell ref="F13:F14"/>
    <mergeCell ref="G13:H13"/>
    <mergeCell ref="C13:D14"/>
    <mergeCell ref="E13:E14"/>
    <mergeCell ref="C21:D21"/>
    <mergeCell ref="C15:D15"/>
    <mergeCell ref="C16:D16"/>
    <mergeCell ref="C17:D17"/>
    <mergeCell ref="C18:D18"/>
    <mergeCell ref="C20:D20"/>
    <mergeCell ref="C19:D19"/>
    <mergeCell ref="B13:B14"/>
    <mergeCell ref="B3:H6"/>
    <mergeCell ref="B7:C7"/>
    <mergeCell ref="D7:H7"/>
    <mergeCell ref="B9:C9"/>
    <mergeCell ref="D9:H9"/>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 ref="C50:E50"/>
    <mergeCell ref="C51:E51"/>
  </mergeCells>
  <pageMargins left="0.70866141732283472" right="0.70866141732283472" top="0.74803149606299213"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2022-11-23T11:34:13Z</cp:lastPrinted>
  <dcterms:created xsi:type="dcterms:W3CDTF">2018-09-18T07:45:14Z</dcterms:created>
  <dcterms:modified xsi:type="dcterms:W3CDTF">2023-02-14T16:25:04Z</dcterms:modified>
</cp:coreProperties>
</file>